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720"/>
  </bookViews>
  <sheets>
    <sheet name="Cost salarial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8" i="1" l="1"/>
  <c r="F8" i="1"/>
  <c r="G7" i="1"/>
  <c r="F7" i="1"/>
  <c r="F10" i="1" s="1"/>
  <c r="G14" i="1"/>
  <c r="G16" i="1" s="1"/>
  <c r="G22" i="1" s="1"/>
  <c r="F14" i="1"/>
  <c r="F16" i="1" s="1"/>
  <c r="F22" i="1" s="1"/>
  <c r="G10" i="1" l="1"/>
  <c r="G11" i="1" s="1"/>
  <c r="F24" i="1"/>
  <c r="F25" i="1" s="1"/>
</calcChain>
</file>

<file path=xl/sharedStrings.xml><?xml version="1.0" encoding="utf-8"?>
<sst xmlns="http://schemas.openxmlformats.org/spreadsheetml/2006/main" count="15" uniqueCount="15">
  <si>
    <t>Contribuție socială pentru pensie CAS</t>
  </si>
  <si>
    <t>Contribuție socială pentru sănătate CASS</t>
  </si>
  <si>
    <t>Deducerea personală</t>
  </si>
  <si>
    <t>Impozit pe veniturile salariale</t>
  </si>
  <si>
    <t>Salariul net</t>
  </si>
  <si>
    <t>Contribuții datorate de angajator</t>
  </si>
  <si>
    <t>Contribuții datorate de angajat</t>
  </si>
  <si>
    <t>Contribuția asiguratorie pentru muncă</t>
  </si>
  <si>
    <t>Cost total cu forța de muncă</t>
  </si>
  <si>
    <t>Costul total al firmei</t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</si>
  <si>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lunar</t>
    </r>
    <r>
      <rPr>
        <sz val="11"/>
        <color theme="1"/>
        <rFont val="Calibri"/>
        <family val="2"/>
        <scheme val="minor"/>
      </rPr>
      <t xml:space="preserve"> în 2019 față de 2018</t>
    </r>
  </si>
  <si>
    <r>
      <t xml:space="preserve">Cost suplimentar </t>
    </r>
    <r>
      <rPr>
        <b/>
        <sz val="11"/>
        <color theme="1"/>
        <rFont val="Calibri"/>
        <family val="2"/>
        <charset val="238"/>
        <scheme val="minor"/>
      </rPr>
      <t>anual</t>
    </r>
    <r>
      <rPr>
        <sz val="11"/>
        <color theme="1"/>
        <rFont val="Calibri"/>
        <family val="2"/>
        <scheme val="minor"/>
      </rPr>
      <t xml:space="preserve">  în 2019 față de 2018</t>
    </r>
  </si>
  <si>
    <t>Număr de angajați cu salariu minim</t>
  </si>
  <si>
    <t>Efectele pentru firmă pe plan financiar</t>
  </si>
  <si>
    <t>Salariul minim brut pe țară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</si>
</sst>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05A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" fontId="0" fillId="3" borderId="1" xfId="0" applyNumberFormat="1" applyFill="1" applyBorder="1"/>
    <xf numFmtId="4" fontId="0" fillId="2" borderId="1" xfId="0" applyNumberFormat="1" applyFill="1" applyBorder="1"/>
    <xf numFmtId="4" fontId="2" fillId="2" borderId="1" xfId="0" applyNumberFormat="1" applyFont="1" applyFill="1" applyBorder="1"/>
    <xf numFmtId="0" fontId="0" fillId="2" borderId="0" xfId="0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1" xfId="0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5A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zoomScaleNormal="145" workbookViewId="0">
      <selection activeCell="C15" sqref="C15"/>
    </sheetView>
  </sheetViews>
  <sheetFormatPr defaultColWidth="0" defaultRowHeight="14.5" zeroHeight="1" x14ac:dyDescent="0.35"/>
  <cols>
    <col min="1" max="1" width="9.1796875" style="1" customWidth="1"/>
    <col min="2" max="5" width="10.453125" style="1" customWidth="1"/>
    <col min="6" max="7" width="9.54296875" style="1" bestFit="1" customWidth="1"/>
    <col min="8" max="8" width="9.90625" style="1" customWidth="1"/>
    <col min="9" max="9" width="9.1796875" style="1" hidden="1" customWidth="1"/>
    <col min="10" max="10" width="0" style="1" hidden="1" customWidth="1"/>
    <col min="11" max="16384" width="9.1796875" style="1" hidden="1"/>
  </cols>
  <sheetData>
    <row r="1" spans="2:7" x14ac:dyDescent="0.35"/>
    <row r="2" spans="2:7" x14ac:dyDescent="0.35"/>
    <row r="3" spans="2:7" x14ac:dyDescent="0.35">
      <c r="B3" s="16" t="s">
        <v>14</v>
      </c>
      <c r="C3" s="17"/>
      <c r="D3" s="17"/>
      <c r="E3" s="18"/>
      <c r="F3" s="3">
        <v>2018</v>
      </c>
      <c r="G3" s="3">
        <v>2019</v>
      </c>
    </row>
    <row r="4" spans="2:7" x14ac:dyDescent="0.35">
      <c r="B4" s="19"/>
      <c r="C4" s="20"/>
      <c r="D4" s="20"/>
      <c r="E4" s="21"/>
      <c r="F4" s="6">
        <v>1900</v>
      </c>
      <c r="G4" s="6">
        <v>2080</v>
      </c>
    </row>
    <row r="5" spans="2:7" x14ac:dyDescent="0.35"/>
    <row r="6" spans="2:7" x14ac:dyDescent="0.35">
      <c r="B6" s="23" t="s">
        <v>6</v>
      </c>
      <c r="C6" s="23"/>
      <c r="D6" s="23"/>
      <c r="E6" s="23"/>
      <c r="F6" s="23"/>
      <c r="G6" s="23"/>
    </row>
    <row r="7" spans="2:7" x14ac:dyDescent="0.35">
      <c r="B7" s="9" t="s">
        <v>0</v>
      </c>
      <c r="C7" s="9"/>
      <c r="D7" s="9"/>
      <c r="E7" s="9"/>
      <c r="F7" s="5">
        <f>ROUND(25/100*F4,0)</f>
        <v>475</v>
      </c>
      <c r="G7" s="5">
        <f>ROUND(25/100*G4,0)</f>
        <v>520</v>
      </c>
    </row>
    <row r="8" spans="2:7" x14ac:dyDescent="0.35">
      <c r="B8" s="9" t="s">
        <v>1</v>
      </c>
      <c r="C8" s="9"/>
      <c r="D8" s="9"/>
      <c r="E8" s="9"/>
      <c r="F8" s="5">
        <f>ROUND(10/100*F4,0)</f>
        <v>190</v>
      </c>
      <c r="G8" s="5">
        <f>ROUND(10/100*G4,0)</f>
        <v>208</v>
      </c>
    </row>
    <row r="9" spans="2:7" x14ac:dyDescent="0.35">
      <c r="B9" s="9" t="s">
        <v>2</v>
      </c>
      <c r="C9" s="9"/>
      <c r="D9" s="9"/>
      <c r="E9" s="9"/>
      <c r="F9" s="4">
        <v>510</v>
      </c>
      <c r="G9" s="4">
        <v>465</v>
      </c>
    </row>
    <row r="10" spans="2:7" x14ac:dyDescent="0.35">
      <c r="B10" s="9" t="s">
        <v>3</v>
      </c>
      <c r="C10" s="9"/>
      <c r="D10" s="9"/>
      <c r="E10" s="9"/>
      <c r="F10" s="5">
        <f>ROUND(10/100*(F4-F7-F8-F9),0)</f>
        <v>73</v>
      </c>
      <c r="G10" s="5">
        <f>ROUND(10/100*(G4-G7-G8-G9),0)</f>
        <v>89</v>
      </c>
    </row>
    <row r="11" spans="2:7" x14ac:dyDescent="0.35">
      <c r="B11" s="22" t="s">
        <v>4</v>
      </c>
      <c r="C11" s="22"/>
      <c r="D11" s="22"/>
      <c r="E11" s="22"/>
      <c r="F11" s="6">
        <f>F4-F7-F8-F10</f>
        <v>1162</v>
      </c>
      <c r="G11" s="6">
        <f>G4-G7-G8-G10</f>
        <v>1263</v>
      </c>
    </row>
    <row r="12" spans="2:7" x14ac:dyDescent="0.35"/>
    <row r="13" spans="2:7" x14ac:dyDescent="0.35">
      <c r="B13" s="23" t="s">
        <v>5</v>
      </c>
      <c r="C13" s="23"/>
      <c r="D13" s="23"/>
      <c r="E13" s="23"/>
      <c r="F13" s="23"/>
      <c r="G13" s="23"/>
    </row>
    <row r="14" spans="2:7" x14ac:dyDescent="0.35">
      <c r="B14" s="2" t="s">
        <v>7</v>
      </c>
      <c r="C14" s="2"/>
      <c r="D14" s="2"/>
      <c r="E14" s="2"/>
      <c r="F14" s="5">
        <f>ROUND(2.25/100*F4,0)</f>
        <v>43</v>
      </c>
      <c r="G14" s="5">
        <f>ROUND(2.25/100*G4,0)</f>
        <v>47</v>
      </c>
    </row>
    <row r="15" spans="2:7" x14ac:dyDescent="0.35"/>
    <row r="16" spans="2:7" x14ac:dyDescent="0.35">
      <c r="B16" s="9" t="s">
        <v>8</v>
      </c>
      <c r="C16" s="9"/>
      <c r="D16" s="9"/>
      <c r="E16" s="9"/>
      <c r="F16" s="6">
        <f>F4+F14</f>
        <v>1943</v>
      </c>
      <c r="G16" s="6">
        <f>G4+G14</f>
        <v>2127</v>
      </c>
    </row>
    <row r="17" spans="2:7" x14ac:dyDescent="0.35">
      <c r="B17" s="7"/>
      <c r="C17" s="7"/>
      <c r="D17" s="7"/>
      <c r="E17" s="7"/>
      <c r="F17" s="8"/>
      <c r="G17" s="8"/>
    </row>
    <row r="18" spans="2:7" x14ac:dyDescent="0.35">
      <c r="B18" s="15" t="s">
        <v>13</v>
      </c>
      <c r="C18" s="15"/>
      <c r="D18" s="15"/>
      <c r="E18" s="15"/>
      <c r="F18" s="15"/>
      <c r="G18" s="15"/>
    </row>
    <row r="19" spans="2:7" x14ac:dyDescent="0.35"/>
    <row r="20" spans="2:7" x14ac:dyDescent="0.35">
      <c r="B20" s="9" t="s">
        <v>12</v>
      </c>
      <c r="C20" s="9"/>
      <c r="D20" s="9"/>
      <c r="E20" s="9"/>
      <c r="F20" s="13">
        <v>1</v>
      </c>
      <c r="G20" s="14"/>
    </row>
    <row r="21" spans="2:7" x14ac:dyDescent="0.35"/>
    <row r="22" spans="2:7" x14ac:dyDescent="0.35">
      <c r="B22" s="12" t="s">
        <v>9</v>
      </c>
      <c r="C22" s="12"/>
      <c r="D22" s="12"/>
      <c r="E22" s="12"/>
      <c r="F22" s="6">
        <f>F16*F20</f>
        <v>1943</v>
      </c>
      <c r="G22" s="6">
        <f>G16*F20</f>
        <v>2127</v>
      </c>
    </row>
    <row r="23" spans="2:7" x14ac:dyDescent="0.35"/>
    <row r="24" spans="2:7" x14ac:dyDescent="0.35">
      <c r="B24" s="9" t="s">
        <v>10</v>
      </c>
      <c r="C24" s="9"/>
      <c r="D24" s="9"/>
      <c r="E24" s="9"/>
      <c r="F24" s="10">
        <f>G22-F22</f>
        <v>184</v>
      </c>
      <c r="G24" s="11"/>
    </row>
    <row r="25" spans="2:7" x14ac:dyDescent="0.35">
      <c r="B25" s="9" t="s">
        <v>11</v>
      </c>
      <c r="C25" s="9"/>
      <c r="D25" s="9"/>
      <c r="E25" s="9"/>
      <c r="F25" s="10">
        <f>F24*12</f>
        <v>2208</v>
      </c>
      <c r="G25" s="11"/>
    </row>
    <row r="26" spans="2:7" x14ac:dyDescent="0.35"/>
    <row r="27" spans="2:7" x14ac:dyDescent="0.35"/>
    <row r="28" spans="2:7" x14ac:dyDescent="0.35"/>
    <row r="29" spans="2:7" x14ac:dyDescent="0.35"/>
  </sheetData>
  <mergeCells count="17">
    <mergeCell ref="B3:E4"/>
    <mergeCell ref="B10:E10"/>
    <mergeCell ref="B11:E11"/>
    <mergeCell ref="B6:G6"/>
    <mergeCell ref="B13:G13"/>
    <mergeCell ref="B9:E9"/>
    <mergeCell ref="B7:E7"/>
    <mergeCell ref="B8:E8"/>
    <mergeCell ref="B25:E25"/>
    <mergeCell ref="F25:G25"/>
    <mergeCell ref="B16:E16"/>
    <mergeCell ref="B20:E20"/>
    <mergeCell ref="B22:E22"/>
    <mergeCell ref="F20:G20"/>
    <mergeCell ref="B24:E24"/>
    <mergeCell ref="F24:G24"/>
    <mergeCell ref="B18:G18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salarial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2019-01-04T10:43:45Z</dcterms:modified>
</cp:coreProperties>
</file>