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Amortizare" sheetId="1" r:id="rId1"/>
  </sheets>
  <calcPr calcId="125725"/>
</workbook>
</file>

<file path=xl/calcChain.xml><?xml version="1.0" encoding="utf-8"?>
<calcChain xmlns="http://schemas.openxmlformats.org/spreadsheetml/2006/main">
  <c r="R59" i="1"/>
  <c r="R60"/>
  <c r="R61"/>
  <c r="R62"/>
  <c r="R63"/>
  <c r="R64"/>
  <c r="R65"/>
  <c r="R66"/>
  <c r="R67"/>
  <c r="R68"/>
  <c r="R69"/>
  <c r="R70"/>
  <c r="R71"/>
  <c r="R72"/>
  <c r="R73"/>
  <c r="R74"/>
  <c r="R75"/>
  <c r="R76"/>
  <c r="R77"/>
  <c r="R78"/>
  <c r="R79"/>
  <c r="R80"/>
  <c r="R81"/>
  <c r="R82"/>
  <c r="R83"/>
  <c r="R84"/>
  <c r="R85"/>
  <c r="R86"/>
  <c r="R87"/>
  <c r="R88"/>
  <c r="R89"/>
  <c r="R90"/>
  <c r="R91"/>
  <c r="R92"/>
  <c r="R93"/>
  <c r="R94"/>
  <c r="R95"/>
  <c r="R96"/>
  <c r="R97"/>
  <c r="R98"/>
  <c r="R99"/>
  <c r="R100"/>
  <c r="R101"/>
  <c r="R102"/>
  <c r="R103"/>
  <c r="R104"/>
  <c r="R105"/>
  <c r="R106"/>
  <c r="R107"/>
  <c r="R108"/>
  <c r="R109"/>
  <c r="R110"/>
  <c r="R111"/>
  <c r="R112"/>
  <c r="R113"/>
  <c r="R114"/>
  <c r="R115"/>
  <c r="R116"/>
  <c r="R117"/>
  <c r="R118"/>
  <c r="R119"/>
  <c r="R120"/>
  <c r="R121"/>
  <c r="R122"/>
  <c r="R123"/>
  <c r="R124"/>
  <c r="R125"/>
  <c r="R126"/>
  <c r="R127"/>
  <c r="R128"/>
  <c r="R129"/>
  <c r="R130"/>
  <c r="R131"/>
  <c r="R132"/>
  <c r="R133"/>
  <c r="R134"/>
  <c r="R135"/>
  <c r="R136"/>
  <c r="R137"/>
  <c r="R138"/>
  <c r="R139"/>
  <c r="R140"/>
  <c r="R141"/>
  <c r="R142"/>
  <c r="R143"/>
  <c r="R144"/>
  <c r="R145"/>
  <c r="R146"/>
  <c r="R147"/>
  <c r="R148"/>
  <c r="R149"/>
  <c r="R150"/>
  <c r="R151"/>
  <c r="R152"/>
  <c r="R153"/>
  <c r="R154"/>
  <c r="R155"/>
  <c r="R156"/>
  <c r="R157"/>
  <c r="R158"/>
  <c r="R159"/>
  <c r="R160"/>
  <c r="R161"/>
  <c r="R162"/>
  <c r="R163"/>
  <c r="R164"/>
  <c r="R165"/>
  <c r="R166"/>
  <c r="R167"/>
  <c r="R168"/>
  <c r="R169"/>
  <c r="R170"/>
  <c r="R171"/>
  <c r="R172"/>
  <c r="R173"/>
  <c r="R174"/>
  <c r="R175"/>
  <c r="R176"/>
  <c r="R177"/>
  <c r="R178"/>
  <c r="R179"/>
  <c r="R180"/>
  <c r="R181"/>
  <c r="R182"/>
  <c r="R183"/>
  <c r="R184"/>
  <c r="R185"/>
  <c r="R186"/>
  <c r="R187"/>
  <c r="R188"/>
  <c r="R189"/>
  <c r="R190"/>
  <c r="R191"/>
  <c r="R192"/>
  <c r="R193"/>
  <c r="R194"/>
  <c r="R195"/>
  <c r="R196"/>
  <c r="R197"/>
  <c r="R198"/>
  <c r="R199"/>
  <c r="R200"/>
  <c r="R201"/>
  <c r="R202"/>
  <c r="R203"/>
  <c r="R204"/>
  <c r="R205"/>
  <c r="R206"/>
  <c r="R207"/>
  <c r="R208"/>
  <c r="R209"/>
  <c r="R210"/>
  <c r="R211"/>
  <c r="R212"/>
  <c r="R213"/>
  <c r="R214"/>
  <c r="R215"/>
  <c r="R216"/>
  <c r="R217"/>
  <c r="R218"/>
  <c r="R219"/>
  <c r="R220"/>
  <c r="R221"/>
  <c r="R222"/>
  <c r="R223"/>
  <c r="R224"/>
  <c r="R225"/>
  <c r="R226"/>
  <c r="R227"/>
  <c r="R228"/>
  <c r="R229"/>
  <c r="R230"/>
  <c r="R231"/>
  <c r="R232"/>
  <c r="R233"/>
  <c r="R234"/>
  <c r="R235"/>
  <c r="R236"/>
  <c r="R237"/>
  <c r="R238"/>
  <c r="R239"/>
  <c r="R240"/>
  <c r="R241"/>
  <c r="R242"/>
  <c r="R243"/>
  <c r="R244"/>
  <c r="R245"/>
  <c r="R246"/>
  <c r="R247"/>
  <c r="R248"/>
  <c r="R249"/>
  <c r="R250"/>
  <c r="R251"/>
  <c r="R252"/>
  <c r="R253"/>
  <c r="R254"/>
  <c r="R255"/>
  <c r="R256"/>
  <c r="R257"/>
  <c r="R258"/>
  <c r="R259"/>
  <c r="R260"/>
  <c r="R261"/>
  <c r="R262"/>
  <c r="R263"/>
  <c r="R264"/>
  <c r="R265"/>
  <c r="R266"/>
  <c r="R267"/>
  <c r="R268"/>
  <c r="R269"/>
  <c r="R270"/>
  <c r="R271"/>
  <c r="R272"/>
  <c r="R273"/>
  <c r="R274"/>
  <c r="R275"/>
  <c r="R276"/>
  <c r="R277"/>
  <c r="R278"/>
  <c r="R279"/>
  <c r="R280"/>
  <c r="R281"/>
  <c r="R282"/>
  <c r="R283"/>
  <c r="R284"/>
  <c r="R285"/>
  <c r="R286"/>
  <c r="R287"/>
  <c r="R288"/>
  <c r="R289"/>
  <c r="R290"/>
  <c r="R291"/>
  <c r="R292"/>
  <c r="R293"/>
  <c r="R294"/>
  <c r="R295"/>
  <c r="R296"/>
  <c r="R297"/>
  <c r="R298"/>
  <c r="R299"/>
  <c r="R300"/>
  <c r="R301"/>
  <c r="R302"/>
  <c r="R303"/>
  <c r="R304"/>
  <c r="R305"/>
  <c r="R306"/>
  <c r="R307"/>
  <c r="R308"/>
  <c r="R309"/>
  <c r="R310"/>
  <c r="R311"/>
  <c r="R312"/>
  <c r="R313"/>
  <c r="R314"/>
  <c r="R315"/>
  <c r="R316"/>
  <c r="R317"/>
  <c r="R318"/>
  <c r="R319"/>
  <c r="R320"/>
  <c r="R321"/>
  <c r="R322"/>
  <c r="R323"/>
  <c r="R324"/>
  <c r="R325"/>
  <c r="R326"/>
  <c r="R327"/>
  <c r="R328"/>
  <c r="R329"/>
  <c r="R330"/>
  <c r="R331"/>
  <c r="R332"/>
  <c r="R333"/>
  <c r="R334"/>
  <c r="R335"/>
  <c r="R336"/>
  <c r="R337"/>
  <c r="R338"/>
  <c r="R339"/>
  <c r="R340"/>
  <c r="R341"/>
  <c r="R342"/>
  <c r="R343"/>
  <c r="R344"/>
  <c r="R345"/>
  <c r="R346"/>
  <c r="R347"/>
  <c r="R348"/>
  <c r="R349"/>
  <c r="R350"/>
  <c r="R351"/>
  <c r="R352"/>
  <c r="R353"/>
  <c r="R354"/>
  <c r="R355"/>
  <c r="R356"/>
  <c r="R357"/>
  <c r="R358"/>
  <c r="R359"/>
  <c r="R360"/>
  <c r="R361"/>
  <c r="R362"/>
  <c r="R363"/>
  <c r="R364"/>
  <c r="R365"/>
  <c r="R366"/>
  <c r="R367"/>
  <c r="R368"/>
  <c r="R369"/>
  <c r="R370"/>
  <c r="R371"/>
  <c r="R372"/>
  <c r="R373"/>
  <c r="R374"/>
  <c r="R375"/>
  <c r="R376"/>
  <c r="R377"/>
  <c r="R378"/>
  <c r="R379"/>
  <c r="R380"/>
  <c r="R381"/>
  <c r="R382"/>
  <c r="R383"/>
  <c r="R384"/>
  <c r="R385"/>
  <c r="R386"/>
  <c r="R387"/>
  <c r="R388"/>
  <c r="R389"/>
  <c r="R390"/>
  <c r="R391"/>
  <c r="R392"/>
  <c r="R393"/>
  <c r="R394"/>
  <c r="R395"/>
  <c r="R396"/>
  <c r="R397"/>
  <c r="R398"/>
  <c r="R399"/>
  <c r="R400"/>
  <c r="R401"/>
  <c r="R402"/>
  <c r="R403"/>
  <c r="R404"/>
  <c r="R405"/>
  <c r="R406"/>
  <c r="R407"/>
  <c r="R408"/>
  <c r="R409"/>
  <c r="R410"/>
  <c r="R411"/>
  <c r="R412"/>
  <c r="R413"/>
  <c r="R414"/>
  <c r="R415"/>
  <c r="R416"/>
  <c r="R417"/>
  <c r="R418"/>
  <c r="R419"/>
  <c r="R420"/>
  <c r="R421"/>
  <c r="R422"/>
  <c r="R423"/>
  <c r="R424"/>
  <c r="R425"/>
  <c r="R426"/>
  <c r="R427"/>
  <c r="R428"/>
  <c r="R429"/>
  <c r="R430"/>
  <c r="R431"/>
  <c r="R432"/>
  <c r="R433"/>
  <c r="R434"/>
  <c r="R435"/>
  <c r="R436"/>
  <c r="R437"/>
  <c r="R438"/>
  <c r="R439"/>
  <c r="R440"/>
  <c r="R441"/>
  <c r="R442"/>
  <c r="R443"/>
  <c r="R444"/>
  <c r="R445"/>
  <c r="R446"/>
  <c r="R447"/>
  <c r="R448"/>
  <c r="R449"/>
  <c r="R450"/>
  <c r="R451"/>
  <c r="R452"/>
  <c r="R453"/>
  <c r="R454"/>
  <c r="R455"/>
  <c r="R456"/>
  <c r="R457"/>
  <c r="R458"/>
  <c r="R459"/>
  <c r="R460"/>
  <c r="R461"/>
  <c r="R462"/>
  <c r="R463"/>
  <c r="R464"/>
  <c r="R465"/>
  <c r="R466"/>
  <c r="R467"/>
  <c r="R468"/>
  <c r="R469"/>
  <c r="R470"/>
  <c r="R471"/>
  <c r="R472"/>
  <c r="R473"/>
  <c r="R474"/>
  <c r="R475"/>
  <c r="R476"/>
  <c r="R477"/>
  <c r="R478"/>
  <c r="R479"/>
  <c r="R480"/>
  <c r="R481"/>
  <c r="R482"/>
  <c r="R483"/>
  <c r="R484"/>
  <c r="R485"/>
  <c r="R486"/>
  <c r="R487"/>
  <c r="R488"/>
  <c r="R489"/>
  <c r="R490"/>
  <c r="R491"/>
  <c r="R492"/>
  <c r="R493"/>
  <c r="R494"/>
  <c r="R495"/>
  <c r="R496"/>
  <c r="R497"/>
  <c r="R498"/>
  <c r="R499"/>
  <c r="R500"/>
  <c r="R501"/>
  <c r="R502"/>
  <c r="R503"/>
  <c r="R504"/>
  <c r="R16"/>
  <c r="R17"/>
  <c r="R18"/>
  <c r="R19"/>
  <c r="R20"/>
  <c r="R21"/>
  <c r="R22"/>
  <c r="R23"/>
  <c r="R24"/>
  <c r="R25"/>
  <c r="R26"/>
  <c r="R27"/>
  <c r="R28"/>
  <c r="R29"/>
  <c r="R30"/>
  <c r="R31"/>
  <c r="R32"/>
  <c r="R33"/>
  <c r="R34"/>
  <c r="R35"/>
  <c r="R36"/>
  <c r="R37"/>
  <c r="R38"/>
  <c r="R39"/>
  <c r="R40"/>
  <c r="R41"/>
  <c r="R42"/>
  <c r="R43"/>
  <c r="R44"/>
  <c r="R45"/>
  <c r="R46"/>
  <c r="R47"/>
  <c r="R48"/>
  <c r="R49"/>
  <c r="R50"/>
  <c r="R51"/>
  <c r="R52"/>
  <c r="R53"/>
  <c r="R54"/>
  <c r="R55"/>
  <c r="R56"/>
  <c r="R57"/>
  <c r="R58"/>
  <c r="R15"/>
  <c r="O12"/>
  <c r="Q15" s="1"/>
  <c r="S15" s="1"/>
  <c r="C16"/>
  <c r="M15" l="1"/>
  <c r="N15" s="1"/>
  <c r="O15" s="1"/>
  <c r="H15"/>
  <c r="I15" s="1"/>
  <c r="J15" s="1"/>
  <c r="C17"/>
  <c r="M16" l="1"/>
  <c r="Q16"/>
  <c r="S16" s="1"/>
  <c r="T15"/>
  <c r="N16"/>
  <c r="O16" s="1"/>
  <c r="Q17" s="1"/>
  <c r="H16"/>
  <c r="I16" s="1"/>
  <c r="J16" s="1"/>
  <c r="C18"/>
  <c r="S17" l="1"/>
  <c r="M17"/>
  <c r="N17" s="1"/>
  <c r="O17" s="1"/>
  <c r="M18" s="1"/>
  <c r="T16"/>
  <c r="H17"/>
  <c r="I17" s="1"/>
  <c r="J17" s="1"/>
  <c r="C19"/>
  <c r="Q18" l="1"/>
  <c r="N18"/>
  <c r="O18" s="1"/>
  <c r="M19" s="1"/>
  <c r="N19" s="1"/>
  <c r="O19" s="1"/>
  <c r="M20" s="1"/>
  <c r="S18"/>
  <c r="T17"/>
  <c r="H18"/>
  <c r="I18" s="1"/>
  <c r="J18" s="1"/>
  <c r="C20"/>
  <c r="Q19" l="1"/>
  <c r="T19" s="1"/>
  <c r="T18"/>
  <c r="S19"/>
  <c r="Q20"/>
  <c r="N20"/>
  <c r="O20" s="1"/>
  <c r="M21" s="1"/>
  <c r="H19"/>
  <c r="I19" s="1"/>
  <c r="J19" s="1"/>
  <c r="C21"/>
  <c r="S20" l="1"/>
  <c r="T20"/>
  <c r="Q21"/>
  <c r="N21"/>
  <c r="O21" s="1"/>
  <c r="H20"/>
  <c r="I20" s="1"/>
  <c r="J20" s="1"/>
  <c r="C22"/>
  <c r="S21" l="1"/>
  <c r="T21"/>
  <c r="M22" s="1"/>
  <c r="Q22"/>
  <c r="H21"/>
  <c r="I21" s="1"/>
  <c r="J21" s="1"/>
  <c r="C23"/>
  <c r="S22" l="1"/>
  <c r="H22"/>
  <c r="I22" s="1"/>
  <c r="J22" s="1"/>
  <c r="C24"/>
  <c r="H23" l="1"/>
  <c r="I23" s="1"/>
  <c r="J23" s="1"/>
  <c r="C25"/>
  <c r="H24" l="1"/>
  <c r="I24" s="1"/>
  <c r="J24" s="1"/>
  <c r="C26"/>
  <c r="H25" l="1"/>
  <c r="I25" s="1"/>
  <c r="J25" s="1"/>
  <c r="C27"/>
  <c r="H26" l="1"/>
  <c r="I26" s="1"/>
  <c r="J26" s="1"/>
  <c r="C28"/>
  <c r="H27" l="1"/>
  <c r="I27" s="1"/>
  <c r="J27" s="1"/>
  <c r="C29"/>
  <c r="H28" l="1"/>
  <c r="I28" s="1"/>
  <c r="J28" s="1"/>
  <c r="C30"/>
  <c r="H29" l="1"/>
  <c r="I29"/>
  <c r="J29" s="1"/>
  <c r="C31"/>
  <c r="H30" l="1"/>
  <c r="I30" s="1"/>
  <c r="J30" s="1"/>
  <c r="C32"/>
  <c r="H31" l="1"/>
  <c r="I31"/>
  <c r="J31" s="1"/>
  <c r="C33"/>
  <c r="H32" l="1"/>
  <c r="I32" s="1"/>
  <c r="J32" s="1"/>
  <c r="C34"/>
  <c r="H33" l="1"/>
  <c r="I33"/>
  <c r="J33" s="1"/>
  <c r="C35"/>
  <c r="H34" l="1"/>
  <c r="I34"/>
  <c r="J34" s="1"/>
  <c r="C36"/>
  <c r="H35" l="1"/>
  <c r="I35" s="1"/>
  <c r="J35" s="1"/>
  <c r="C37"/>
  <c r="H36" l="1"/>
  <c r="I36"/>
  <c r="J36" s="1"/>
  <c r="C38"/>
  <c r="H37" l="1"/>
  <c r="I37"/>
  <c r="J37" s="1"/>
  <c r="C39"/>
  <c r="H38" l="1"/>
  <c r="I38" s="1"/>
  <c r="J38" s="1"/>
  <c r="C40"/>
  <c r="H39" l="1"/>
  <c r="I39" s="1"/>
  <c r="J39" s="1"/>
  <c r="C41"/>
  <c r="H40" l="1"/>
  <c r="I40" s="1"/>
  <c r="J40" s="1"/>
  <c r="C42"/>
  <c r="H41" l="1"/>
  <c r="I41" s="1"/>
  <c r="J41" s="1"/>
  <c r="C43"/>
  <c r="H42" l="1"/>
  <c r="I42"/>
  <c r="J42" s="1"/>
  <c r="C44"/>
  <c r="H43" l="1"/>
  <c r="I43" s="1"/>
  <c r="J43" s="1"/>
  <c r="C45"/>
  <c r="H44" l="1"/>
  <c r="I44" s="1"/>
  <c r="J44" s="1"/>
  <c r="C46"/>
  <c r="H45" l="1"/>
  <c r="I45" s="1"/>
  <c r="J45" s="1"/>
  <c r="C47"/>
  <c r="H46" l="1"/>
  <c r="I46" s="1"/>
  <c r="J46" s="1"/>
  <c r="C48"/>
  <c r="H47" l="1"/>
  <c r="I47" s="1"/>
  <c r="J47" s="1"/>
  <c r="C49"/>
  <c r="H48" l="1"/>
  <c r="I48" s="1"/>
  <c r="J48" s="1"/>
  <c r="C50"/>
  <c r="H49" l="1"/>
  <c r="I49" s="1"/>
  <c r="J49" s="1"/>
  <c r="C51"/>
  <c r="H50" l="1"/>
  <c r="I50" s="1"/>
  <c r="J50" s="1"/>
  <c r="C52"/>
  <c r="H51" l="1"/>
  <c r="I51" s="1"/>
  <c r="J51" s="1"/>
  <c r="C53"/>
  <c r="H52" l="1"/>
  <c r="I52" s="1"/>
  <c r="J52" s="1"/>
  <c r="C54"/>
  <c r="H53" l="1"/>
  <c r="I53" s="1"/>
  <c r="J53" s="1"/>
  <c r="C55"/>
  <c r="H54" l="1"/>
  <c r="I54" s="1"/>
  <c r="J54" s="1"/>
  <c r="C56"/>
  <c r="H55" l="1"/>
  <c r="I55" s="1"/>
  <c r="J55" s="1"/>
  <c r="C57"/>
  <c r="H56" l="1"/>
  <c r="I56" s="1"/>
  <c r="J56" s="1"/>
  <c r="C58"/>
  <c r="H57" l="1"/>
  <c r="I57"/>
  <c r="J57" s="1"/>
  <c r="C59"/>
  <c r="H58" l="1"/>
  <c r="I58" s="1"/>
  <c r="J58" s="1"/>
  <c r="C60"/>
  <c r="H59" l="1"/>
  <c r="I59"/>
  <c r="J59" s="1"/>
  <c r="C61"/>
  <c r="H60" l="1"/>
  <c r="I60" s="1"/>
  <c r="J60" s="1"/>
  <c r="C62"/>
  <c r="H61" l="1"/>
  <c r="I61"/>
  <c r="J61" s="1"/>
  <c r="C63"/>
  <c r="H62" l="1"/>
  <c r="I62" s="1"/>
  <c r="J62" s="1"/>
  <c r="C64"/>
  <c r="H63" l="1"/>
  <c r="I63" s="1"/>
  <c r="J63" s="1"/>
  <c r="C65"/>
  <c r="H64" l="1"/>
  <c r="I64"/>
  <c r="J64" s="1"/>
  <c r="C66"/>
  <c r="H65" l="1"/>
  <c r="I65" s="1"/>
  <c r="J65" s="1"/>
  <c r="C67"/>
  <c r="H66" l="1"/>
  <c r="I66"/>
  <c r="J66" s="1"/>
  <c r="C68"/>
  <c r="H67" l="1"/>
  <c r="I67" s="1"/>
  <c r="J67" s="1"/>
  <c r="C69"/>
  <c r="H68" l="1"/>
  <c r="I68"/>
  <c r="J68" s="1"/>
  <c r="C70"/>
  <c r="H69" l="1"/>
  <c r="I69" s="1"/>
  <c r="J69" s="1"/>
  <c r="C71"/>
  <c r="H70" l="1"/>
  <c r="I70" s="1"/>
  <c r="J70" s="1"/>
  <c r="C72"/>
  <c r="H71" l="1"/>
  <c r="I71" s="1"/>
  <c r="J71" s="1"/>
  <c r="C73"/>
  <c r="H72" l="1"/>
  <c r="I72" s="1"/>
  <c r="J72" s="1"/>
  <c r="C74"/>
  <c r="H73" l="1"/>
  <c r="I73" s="1"/>
  <c r="J73" s="1"/>
  <c r="C75"/>
  <c r="H74" l="1"/>
  <c r="I74"/>
  <c r="J74" s="1"/>
  <c r="C76"/>
  <c r="H75" l="1"/>
  <c r="I75"/>
  <c r="J75" s="1"/>
  <c r="C77"/>
  <c r="H76" l="1"/>
  <c r="I76"/>
  <c r="J76" s="1"/>
  <c r="C78"/>
  <c r="H77" l="1"/>
  <c r="I77" s="1"/>
  <c r="J77" s="1"/>
  <c r="C79"/>
  <c r="H78" l="1"/>
  <c r="I78" s="1"/>
  <c r="J78" s="1"/>
  <c r="C80"/>
  <c r="H79" l="1"/>
  <c r="I79"/>
  <c r="J79" s="1"/>
  <c r="C81"/>
  <c r="H80" l="1"/>
  <c r="I80" s="1"/>
  <c r="J80" s="1"/>
  <c r="C82"/>
  <c r="H81" l="1"/>
  <c r="I81"/>
  <c r="J81" s="1"/>
  <c r="C83"/>
  <c r="H82" l="1"/>
  <c r="I82" s="1"/>
  <c r="J82" s="1"/>
  <c r="C84"/>
  <c r="H83" l="1"/>
  <c r="I83" s="1"/>
  <c r="J83" s="1"/>
  <c r="C85" l="1"/>
  <c r="H84"/>
  <c r="I84" s="1"/>
  <c r="J84" s="1"/>
  <c r="C86"/>
  <c r="H85" l="1"/>
  <c r="I85" s="1"/>
  <c r="J85" s="1"/>
  <c r="C87"/>
  <c r="H86" l="1"/>
  <c r="I86"/>
  <c r="J86" s="1"/>
  <c r="C88"/>
  <c r="H87" l="1"/>
  <c r="I87" s="1"/>
  <c r="J87" s="1"/>
  <c r="C89"/>
  <c r="H88" l="1"/>
  <c r="I88"/>
  <c r="J88" s="1"/>
  <c r="C90"/>
  <c r="H89" l="1"/>
  <c r="I89"/>
  <c r="J89" s="1"/>
  <c r="C91"/>
  <c r="H90" l="1"/>
  <c r="I90"/>
  <c r="J90" s="1"/>
  <c r="C92"/>
  <c r="H91" l="1"/>
  <c r="I91"/>
  <c r="J91" s="1"/>
  <c r="H92" l="1"/>
  <c r="I92"/>
  <c r="J92" s="1"/>
  <c r="C93"/>
  <c r="H93" l="1"/>
  <c r="I93"/>
  <c r="J93" s="1"/>
  <c r="C94"/>
  <c r="H94" l="1"/>
  <c r="I94"/>
  <c r="J94" s="1"/>
  <c r="C95"/>
  <c r="H95" l="1"/>
  <c r="I95"/>
  <c r="J95" s="1"/>
  <c r="C96"/>
  <c r="H96" l="1"/>
  <c r="I96"/>
  <c r="J96" s="1"/>
  <c r="C97"/>
  <c r="H97" l="1"/>
  <c r="I97"/>
  <c r="J97" s="1"/>
  <c r="C98"/>
  <c r="H98" l="1"/>
  <c r="I98"/>
  <c r="J98" s="1"/>
  <c r="C99"/>
  <c r="H99" l="1"/>
  <c r="I99"/>
  <c r="J99" s="1"/>
  <c r="C100"/>
  <c r="H100" l="1"/>
  <c r="I100"/>
  <c r="J100" s="1"/>
  <c r="C101"/>
  <c r="H101" l="1"/>
  <c r="I101"/>
  <c r="J101" s="1"/>
  <c r="C102"/>
  <c r="H102" l="1"/>
  <c r="I102"/>
  <c r="J102" s="1"/>
  <c r="C103"/>
  <c r="H103" l="1"/>
  <c r="I103"/>
  <c r="J103" s="1"/>
  <c r="C104"/>
  <c r="H104" l="1"/>
  <c r="I104"/>
  <c r="J104" s="1"/>
  <c r="C105"/>
  <c r="H105" l="1"/>
  <c r="I105"/>
  <c r="J105" s="1"/>
  <c r="C106"/>
  <c r="H106" l="1"/>
  <c r="I106"/>
  <c r="J106" s="1"/>
  <c r="C107"/>
  <c r="H107" l="1"/>
  <c r="I107"/>
  <c r="J107" s="1"/>
  <c r="C108"/>
  <c r="H108" l="1"/>
  <c r="I108"/>
  <c r="J108" s="1"/>
  <c r="C109"/>
  <c r="H109" l="1"/>
  <c r="I109"/>
  <c r="J109" s="1"/>
  <c r="C110"/>
  <c r="H110" l="1"/>
  <c r="I110"/>
  <c r="J110" s="1"/>
  <c r="D111"/>
  <c r="C111"/>
  <c r="E111"/>
  <c r="H111" l="1"/>
  <c r="I111"/>
  <c r="J111" s="1"/>
  <c r="C112"/>
  <c r="D112"/>
  <c r="E112"/>
  <c r="M183" l="1"/>
  <c r="H112"/>
  <c r="I112"/>
  <c r="J112" s="1"/>
  <c r="D113"/>
  <c r="C113"/>
  <c r="E113"/>
  <c r="M184" l="1"/>
  <c r="O183"/>
  <c r="Q184" s="1"/>
  <c r="N183"/>
  <c r="H113"/>
  <c r="I113"/>
  <c r="J113" s="1"/>
  <c r="C114"/>
  <c r="D114"/>
  <c r="E114"/>
  <c r="S184" l="1"/>
  <c r="T184"/>
  <c r="M185"/>
  <c r="O184"/>
  <c r="Q185" s="1"/>
  <c r="N184"/>
  <c r="H114"/>
  <c r="I114"/>
  <c r="J114" s="1"/>
  <c r="D115"/>
  <c r="C115"/>
  <c r="E115"/>
  <c r="S185" l="1"/>
  <c r="T185"/>
  <c r="M186"/>
  <c r="O185"/>
  <c r="Q186" s="1"/>
  <c r="N185"/>
  <c r="H115"/>
  <c r="I115"/>
  <c r="J115" s="1"/>
  <c r="C116"/>
  <c r="D116"/>
  <c r="E116"/>
  <c r="S186" l="1"/>
  <c r="T186"/>
  <c r="M187"/>
  <c r="O186"/>
  <c r="Q187" s="1"/>
  <c r="N186"/>
  <c r="H116"/>
  <c r="I116"/>
  <c r="J116" s="1"/>
  <c r="D117"/>
  <c r="C117"/>
  <c r="E117"/>
  <c r="S187" l="1"/>
  <c r="T187"/>
  <c r="M188"/>
  <c r="O187"/>
  <c r="Q188" s="1"/>
  <c r="N187"/>
  <c r="H117"/>
  <c r="I117"/>
  <c r="J117" s="1"/>
  <c r="C118"/>
  <c r="D118"/>
  <c r="E118"/>
  <c r="S188" l="1"/>
  <c r="T188"/>
  <c r="M189"/>
  <c r="O188"/>
  <c r="Q189" s="1"/>
  <c r="N188"/>
  <c r="H118"/>
  <c r="I118"/>
  <c r="J118" s="1"/>
  <c r="D119"/>
  <c r="C119"/>
  <c r="E119"/>
  <c r="S189" l="1"/>
  <c r="T189"/>
  <c r="M190"/>
  <c r="O189"/>
  <c r="Q190" s="1"/>
  <c r="N189"/>
  <c r="H119"/>
  <c r="I119"/>
  <c r="J119" s="1"/>
  <c r="C120"/>
  <c r="D120"/>
  <c r="E120"/>
  <c r="S190" l="1"/>
  <c r="T190"/>
  <c r="M191"/>
  <c r="O190"/>
  <c r="Q191" s="1"/>
  <c r="N190"/>
  <c r="H120"/>
  <c r="I120"/>
  <c r="J120" s="1"/>
  <c r="D121"/>
  <c r="C121"/>
  <c r="E121"/>
  <c r="S191" l="1"/>
  <c r="T191"/>
  <c r="M192"/>
  <c r="O191"/>
  <c r="Q192" s="1"/>
  <c r="N191"/>
  <c r="H121"/>
  <c r="I121"/>
  <c r="J121" s="1"/>
  <c r="C122"/>
  <c r="D122"/>
  <c r="E122"/>
  <c r="S192" l="1"/>
  <c r="T192"/>
  <c r="M193"/>
  <c r="O192"/>
  <c r="Q193" s="1"/>
  <c r="N192"/>
  <c r="H122"/>
  <c r="I122"/>
  <c r="J122" s="1"/>
  <c r="D123"/>
  <c r="C123"/>
  <c r="E123"/>
  <c r="S193" l="1"/>
  <c r="T193"/>
  <c r="M194"/>
  <c r="O193"/>
  <c r="Q194" s="1"/>
  <c r="N193"/>
  <c r="H123"/>
  <c r="I123"/>
  <c r="J123" s="1"/>
  <c r="C124"/>
  <c r="D124"/>
  <c r="E124"/>
  <c r="S194" l="1"/>
  <c r="T194"/>
  <c r="M195"/>
  <c r="O194"/>
  <c r="Q195" s="1"/>
  <c r="N194"/>
  <c r="H124"/>
  <c r="I124"/>
  <c r="J124" s="1"/>
  <c r="D125"/>
  <c r="C125"/>
  <c r="E125"/>
  <c r="S195" l="1"/>
  <c r="T195"/>
  <c r="M196"/>
  <c r="O195"/>
  <c r="Q196" s="1"/>
  <c r="N195"/>
  <c r="H125"/>
  <c r="I125"/>
  <c r="J125" s="1"/>
  <c r="C126"/>
  <c r="D126"/>
  <c r="E126"/>
  <c r="S196" l="1"/>
  <c r="T196"/>
  <c r="M197"/>
  <c r="O196"/>
  <c r="Q197" s="1"/>
  <c r="N196"/>
  <c r="H126"/>
  <c r="I126"/>
  <c r="J126" s="1"/>
  <c r="D127"/>
  <c r="C127"/>
  <c r="E127"/>
  <c r="S197" l="1"/>
  <c r="T197"/>
  <c r="M198"/>
  <c r="O197"/>
  <c r="Q198" s="1"/>
  <c r="N197"/>
  <c r="H127"/>
  <c r="I127"/>
  <c r="J127" s="1"/>
  <c r="C128"/>
  <c r="D128"/>
  <c r="E128"/>
  <c r="S198" l="1"/>
  <c r="T198"/>
  <c r="M199"/>
  <c r="O198"/>
  <c r="Q199" s="1"/>
  <c r="N198"/>
  <c r="H128"/>
  <c r="I128"/>
  <c r="J128" s="1"/>
  <c r="D129"/>
  <c r="C129"/>
  <c r="E129"/>
  <c r="S199" l="1"/>
  <c r="T199"/>
  <c r="M200"/>
  <c r="O199"/>
  <c r="Q200" s="1"/>
  <c r="N199"/>
  <c r="H129"/>
  <c r="I129"/>
  <c r="J129" s="1"/>
  <c r="C130"/>
  <c r="D130"/>
  <c r="E130"/>
  <c r="S200" l="1"/>
  <c r="T200"/>
  <c r="M201"/>
  <c r="O200"/>
  <c r="Q201" s="1"/>
  <c r="N200"/>
  <c r="H130"/>
  <c r="I130"/>
  <c r="J130" s="1"/>
  <c r="D131"/>
  <c r="C131"/>
  <c r="E131"/>
  <c r="S201" l="1"/>
  <c r="T201"/>
  <c r="M202"/>
  <c r="O201"/>
  <c r="Q202" s="1"/>
  <c r="N201"/>
  <c r="H131"/>
  <c r="I131"/>
  <c r="J131" s="1"/>
  <c r="C132"/>
  <c r="D132"/>
  <c r="E132"/>
  <c r="S202" l="1"/>
  <c r="T202"/>
  <c r="M203"/>
  <c r="O202"/>
  <c r="Q203" s="1"/>
  <c r="N202"/>
  <c r="H132"/>
  <c r="I132"/>
  <c r="J132" s="1"/>
  <c r="D133"/>
  <c r="C133"/>
  <c r="E133"/>
  <c r="S203" l="1"/>
  <c r="T203"/>
  <c r="M204"/>
  <c r="O203"/>
  <c r="Q204" s="1"/>
  <c r="N203"/>
  <c r="H133"/>
  <c r="I133"/>
  <c r="J133" s="1"/>
  <c r="C134"/>
  <c r="D134"/>
  <c r="E134"/>
  <c r="S204" l="1"/>
  <c r="T204"/>
  <c r="M205"/>
  <c r="O204"/>
  <c r="Q205" s="1"/>
  <c r="N204"/>
  <c r="H134"/>
  <c r="I134"/>
  <c r="J134" s="1"/>
  <c r="D135"/>
  <c r="C135"/>
  <c r="E135"/>
  <c r="S205" l="1"/>
  <c r="T205"/>
  <c r="M206"/>
  <c r="O205"/>
  <c r="Q206" s="1"/>
  <c r="N205"/>
  <c r="H135"/>
  <c r="I135"/>
  <c r="J135" s="1"/>
  <c r="C136"/>
  <c r="D136"/>
  <c r="E136"/>
  <c r="S206" l="1"/>
  <c r="T206"/>
  <c r="M207"/>
  <c r="O206"/>
  <c r="Q207" s="1"/>
  <c r="N206"/>
  <c r="H136"/>
  <c r="I136"/>
  <c r="J136" s="1"/>
  <c r="D137"/>
  <c r="C137"/>
  <c r="E137"/>
  <c r="S207" l="1"/>
  <c r="T207"/>
  <c r="M208"/>
  <c r="O207"/>
  <c r="Q208" s="1"/>
  <c r="N207"/>
  <c r="H137"/>
  <c r="I137"/>
  <c r="J137" s="1"/>
  <c r="C138"/>
  <c r="D138"/>
  <c r="E138"/>
  <c r="S208" l="1"/>
  <c r="T208"/>
  <c r="M209"/>
  <c r="O208"/>
  <c r="Q209" s="1"/>
  <c r="N208"/>
  <c r="H138"/>
  <c r="I138"/>
  <c r="J138" s="1"/>
  <c r="D139"/>
  <c r="C139"/>
  <c r="E139"/>
  <c r="S209" l="1"/>
  <c r="T209"/>
  <c r="M210"/>
  <c r="O209"/>
  <c r="Q210" s="1"/>
  <c r="N209"/>
  <c r="H139"/>
  <c r="I139"/>
  <c r="J139" s="1"/>
  <c r="C140"/>
  <c r="D140"/>
  <c r="E140"/>
  <c r="S210" l="1"/>
  <c r="T210"/>
  <c r="M211"/>
  <c r="O210"/>
  <c r="Q211" s="1"/>
  <c r="N210"/>
  <c r="H140"/>
  <c r="I140"/>
  <c r="J140" s="1"/>
  <c r="D141"/>
  <c r="C141"/>
  <c r="E141"/>
  <c r="S211" l="1"/>
  <c r="T211"/>
  <c r="M212"/>
  <c r="O211"/>
  <c r="Q212" s="1"/>
  <c r="N211"/>
  <c r="H141"/>
  <c r="I141"/>
  <c r="J141" s="1"/>
  <c r="C142"/>
  <c r="D142"/>
  <c r="E142"/>
  <c r="S212" l="1"/>
  <c r="T212"/>
  <c r="M213"/>
  <c r="O212"/>
  <c r="Q213" s="1"/>
  <c r="N212"/>
  <c r="H142"/>
  <c r="I142"/>
  <c r="J142" s="1"/>
  <c r="D143"/>
  <c r="C143"/>
  <c r="E143"/>
  <c r="S213" l="1"/>
  <c r="T213"/>
  <c r="M214"/>
  <c r="O213"/>
  <c r="Q214" s="1"/>
  <c r="N213"/>
  <c r="H143"/>
  <c r="I143"/>
  <c r="J143" s="1"/>
  <c r="C144"/>
  <c r="D144"/>
  <c r="E144"/>
  <c r="S214" l="1"/>
  <c r="T214"/>
  <c r="M215"/>
  <c r="O214"/>
  <c r="Q215" s="1"/>
  <c r="N214"/>
  <c r="H144"/>
  <c r="I144"/>
  <c r="J144" s="1"/>
  <c r="D145"/>
  <c r="C145"/>
  <c r="E145"/>
  <c r="S215" l="1"/>
  <c r="T215"/>
  <c r="M216"/>
  <c r="O215"/>
  <c r="Q216" s="1"/>
  <c r="N215"/>
  <c r="H145"/>
  <c r="I145"/>
  <c r="J145" s="1"/>
  <c r="C146"/>
  <c r="E146"/>
  <c r="D146"/>
  <c r="S216" l="1"/>
  <c r="T216"/>
  <c r="M217"/>
  <c r="O216"/>
  <c r="Q217" s="1"/>
  <c r="N216"/>
  <c r="H146"/>
  <c r="I146"/>
  <c r="J146" s="1"/>
  <c r="C147"/>
  <c r="D147"/>
  <c r="E147"/>
  <c r="S217" l="1"/>
  <c r="T217"/>
  <c r="M218"/>
  <c r="O217"/>
  <c r="Q218" s="1"/>
  <c r="N217"/>
  <c r="H147"/>
  <c r="I147"/>
  <c r="J147" s="1"/>
  <c r="C148"/>
  <c r="E148"/>
  <c r="D148"/>
  <c r="S218" l="1"/>
  <c r="T218"/>
  <c r="M219"/>
  <c r="O218"/>
  <c r="Q219" s="1"/>
  <c r="N218"/>
  <c r="H148"/>
  <c r="I148"/>
  <c r="J148" s="1"/>
  <c r="C149"/>
  <c r="D149"/>
  <c r="E149"/>
  <c r="S219" l="1"/>
  <c r="T219"/>
  <c r="M220"/>
  <c r="O219"/>
  <c r="Q220" s="1"/>
  <c r="N219"/>
  <c r="H149"/>
  <c r="I149"/>
  <c r="J149" s="1"/>
  <c r="D150"/>
  <c r="C150"/>
  <c r="E150"/>
  <c r="S220" l="1"/>
  <c r="T220"/>
  <c r="M221"/>
  <c r="O220"/>
  <c r="Q221" s="1"/>
  <c r="N220"/>
  <c r="H150"/>
  <c r="I150"/>
  <c r="J150" s="1"/>
  <c r="C151"/>
  <c r="D151"/>
  <c r="E151"/>
  <c r="S221" l="1"/>
  <c r="T221"/>
  <c r="M222"/>
  <c r="O221"/>
  <c r="Q222" s="1"/>
  <c r="N221"/>
  <c r="H151"/>
  <c r="I151"/>
  <c r="J151" s="1"/>
  <c r="C152"/>
  <c r="E152"/>
  <c r="D152"/>
  <c r="S222" l="1"/>
  <c r="T222"/>
  <c r="M223"/>
  <c r="O222"/>
  <c r="Q223" s="1"/>
  <c r="N222"/>
  <c r="H152"/>
  <c r="I152"/>
  <c r="J152" s="1"/>
  <c r="C153"/>
  <c r="D153"/>
  <c r="E153"/>
  <c r="S223" l="1"/>
  <c r="T223"/>
  <c r="M224"/>
  <c r="O223"/>
  <c r="Q224" s="1"/>
  <c r="N223"/>
  <c r="H153"/>
  <c r="I153"/>
  <c r="J153" s="1"/>
  <c r="C154"/>
  <c r="D154"/>
  <c r="E154"/>
  <c r="S224" l="1"/>
  <c r="T224"/>
  <c r="M225"/>
  <c r="O224"/>
  <c r="Q225" s="1"/>
  <c r="N224"/>
  <c r="H154"/>
  <c r="I154"/>
  <c r="J154" s="1"/>
  <c r="C155"/>
  <c r="D155"/>
  <c r="E155"/>
  <c r="S225" l="1"/>
  <c r="T225"/>
  <c r="M226"/>
  <c r="O225"/>
  <c r="Q226" s="1"/>
  <c r="N225"/>
  <c r="H155"/>
  <c r="J155"/>
  <c r="I155"/>
  <c r="D156"/>
  <c r="E156" s="1"/>
  <c r="C156"/>
  <c r="S226" l="1"/>
  <c r="T226"/>
  <c r="M227"/>
  <c r="O226"/>
  <c r="Q227" s="1"/>
  <c r="N226"/>
  <c r="H156"/>
  <c r="J156"/>
  <c r="I156"/>
  <c r="C157"/>
  <c r="D157"/>
  <c r="E157"/>
  <c r="S227" l="1"/>
  <c r="T227"/>
  <c r="M228"/>
  <c r="O227"/>
  <c r="Q228" s="1"/>
  <c r="N227"/>
  <c r="H157"/>
  <c r="J157"/>
  <c r="I157"/>
  <c r="C158"/>
  <c r="D158"/>
  <c r="E158" s="1"/>
  <c r="S228" l="1"/>
  <c r="T228"/>
  <c r="M229"/>
  <c r="O228"/>
  <c r="Q229" s="1"/>
  <c r="N228"/>
  <c r="H158"/>
  <c r="J158"/>
  <c r="I158"/>
  <c r="C159"/>
  <c r="E159"/>
  <c r="D159"/>
  <c r="S229" l="1"/>
  <c r="T229"/>
  <c r="M230"/>
  <c r="O229"/>
  <c r="Q230" s="1"/>
  <c r="N229"/>
  <c r="H159"/>
  <c r="J159"/>
  <c r="I159"/>
  <c r="C160"/>
  <c r="D160"/>
  <c r="E160" s="1"/>
  <c r="S230" l="1"/>
  <c r="T230"/>
  <c r="M231"/>
  <c r="O230"/>
  <c r="Q231" s="1"/>
  <c r="N230"/>
  <c r="H160"/>
  <c r="J160"/>
  <c r="I160"/>
  <c r="C161"/>
  <c r="E161"/>
  <c r="D161"/>
  <c r="S231" l="1"/>
  <c r="T231"/>
  <c r="M232"/>
  <c r="O231"/>
  <c r="Q232" s="1"/>
  <c r="N231"/>
  <c r="H161"/>
  <c r="J161"/>
  <c r="I161"/>
  <c r="C162"/>
  <c r="D162"/>
  <c r="E162" s="1"/>
  <c r="S232" l="1"/>
  <c r="T232"/>
  <c r="M233"/>
  <c r="O232"/>
  <c r="Q233" s="1"/>
  <c r="N232"/>
  <c r="H162"/>
  <c r="J162"/>
  <c r="I162"/>
  <c r="C163"/>
  <c r="D163"/>
  <c r="E163" s="1"/>
  <c r="S233" l="1"/>
  <c r="T233"/>
  <c r="M234"/>
  <c r="O233"/>
  <c r="Q234" s="1"/>
  <c r="N233"/>
  <c r="H163"/>
  <c r="J163"/>
  <c r="I163"/>
  <c r="C164"/>
  <c r="D164"/>
  <c r="E164" s="1"/>
  <c r="S234" l="1"/>
  <c r="T234"/>
  <c r="M235"/>
  <c r="O234"/>
  <c r="Q235" s="1"/>
  <c r="N234"/>
  <c r="H164"/>
  <c r="J164"/>
  <c r="I164"/>
  <c r="C165"/>
  <c r="D165"/>
  <c r="E165"/>
  <c r="S235" l="1"/>
  <c r="T235"/>
  <c r="M236"/>
  <c r="O235"/>
  <c r="Q236" s="1"/>
  <c r="N235"/>
  <c r="H165"/>
  <c r="J165"/>
  <c r="I165"/>
  <c r="C166"/>
  <c r="D166"/>
  <c r="E166" s="1"/>
  <c r="S236" l="1"/>
  <c r="T236"/>
  <c r="M237"/>
  <c r="O236"/>
  <c r="Q237" s="1"/>
  <c r="N236"/>
  <c r="H166"/>
  <c r="J166"/>
  <c r="I166"/>
  <c r="C167"/>
  <c r="D167"/>
  <c r="E167" s="1"/>
  <c r="S237" l="1"/>
  <c r="T237"/>
  <c r="M238"/>
  <c r="O237"/>
  <c r="Q238" s="1"/>
  <c r="N237"/>
  <c r="H167"/>
  <c r="J167"/>
  <c r="I167"/>
  <c r="C168"/>
  <c r="D168"/>
  <c r="E168" s="1"/>
  <c r="S238" l="1"/>
  <c r="T238"/>
  <c r="M239"/>
  <c r="O238"/>
  <c r="Q239" s="1"/>
  <c r="N238"/>
  <c r="H168"/>
  <c r="J168"/>
  <c r="I168"/>
  <c r="C169"/>
  <c r="E169"/>
  <c r="D169"/>
  <c r="S239" l="1"/>
  <c r="T239"/>
  <c r="M240"/>
  <c r="O239"/>
  <c r="Q240" s="1"/>
  <c r="N239"/>
  <c r="H169"/>
  <c r="J169"/>
  <c r="I169"/>
  <c r="C170"/>
  <c r="D170"/>
  <c r="E170" s="1"/>
  <c r="S240" l="1"/>
  <c r="T240"/>
  <c r="M241"/>
  <c r="O240"/>
  <c r="Q241" s="1"/>
  <c r="N240"/>
  <c r="H170"/>
  <c r="J170"/>
  <c r="I170"/>
  <c r="C171"/>
  <c r="D171"/>
  <c r="E171" s="1"/>
  <c r="S241" l="1"/>
  <c r="T241"/>
  <c r="M242"/>
  <c r="O241"/>
  <c r="Q242" s="1"/>
  <c r="N241"/>
  <c r="H171"/>
  <c r="J171"/>
  <c r="I171"/>
  <c r="C172"/>
  <c r="D172"/>
  <c r="E172" s="1"/>
  <c r="S242" l="1"/>
  <c r="T242"/>
  <c r="M243"/>
  <c r="O242"/>
  <c r="Q243" s="1"/>
  <c r="N242"/>
  <c r="H172"/>
  <c r="J172"/>
  <c r="I172"/>
  <c r="C173"/>
  <c r="D173"/>
  <c r="E173"/>
  <c r="S243" l="1"/>
  <c r="T243"/>
  <c r="M244"/>
  <c r="O243"/>
  <c r="Q244" s="1"/>
  <c r="N243"/>
  <c r="H173"/>
  <c r="J173"/>
  <c r="I173"/>
  <c r="C174"/>
  <c r="D174"/>
  <c r="E174" s="1"/>
  <c r="S244" l="1"/>
  <c r="T244"/>
  <c r="M245"/>
  <c r="O244"/>
  <c r="Q245" s="1"/>
  <c r="N244"/>
  <c r="H174"/>
  <c r="J174"/>
  <c r="I174"/>
  <c r="C175"/>
  <c r="D175"/>
  <c r="E175" s="1"/>
  <c r="S245" l="1"/>
  <c r="T245"/>
  <c r="M246"/>
  <c r="O245"/>
  <c r="Q246" s="1"/>
  <c r="N245"/>
  <c r="H175"/>
  <c r="J175"/>
  <c r="I175"/>
  <c r="C176"/>
  <c r="D176"/>
  <c r="E176" s="1"/>
  <c r="S246" l="1"/>
  <c r="T246"/>
  <c r="M247"/>
  <c r="O246"/>
  <c r="Q247" s="1"/>
  <c r="N246"/>
  <c r="H176"/>
  <c r="J176"/>
  <c r="I176"/>
  <c r="C177"/>
  <c r="E177"/>
  <c r="D177"/>
  <c r="S247" l="1"/>
  <c r="T247"/>
  <c r="M248"/>
  <c r="O247"/>
  <c r="Q248" s="1"/>
  <c r="N247"/>
  <c r="H177"/>
  <c r="J177"/>
  <c r="I177"/>
  <c r="C178"/>
  <c r="D178"/>
  <c r="E178" s="1"/>
  <c r="S248" l="1"/>
  <c r="T248"/>
  <c r="M249"/>
  <c r="O248"/>
  <c r="Q249" s="1"/>
  <c r="N248"/>
  <c r="H178"/>
  <c r="J178"/>
  <c r="I178"/>
  <c r="C179"/>
  <c r="D179"/>
  <c r="E179" s="1"/>
  <c r="S249" l="1"/>
  <c r="T249"/>
  <c r="M250"/>
  <c r="O249"/>
  <c r="Q250" s="1"/>
  <c r="N249"/>
  <c r="H179"/>
  <c r="J179"/>
  <c r="I179"/>
  <c r="C180"/>
  <c r="D180"/>
  <c r="E180" s="1"/>
  <c r="S250" l="1"/>
  <c r="T250"/>
  <c r="M251"/>
  <c r="O250"/>
  <c r="Q251" s="1"/>
  <c r="N250"/>
  <c r="H180"/>
  <c r="J180"/>
  <c r="I180"/>
  <c r="C181"/>
  <c r="D181"/>
  <c r="E181"/>
  <c r="S251" l="1"/>
  <c r="T251"/>
  <c r="M252"/>
  <c r="O251"/>
  <c r="Q252" s="1"/>
  <c r="N251"/>
  <c r="H181"/>
  <c r="J181"/>
  <c r="I181"/>
  <c r="C182"/>
  <c r="D182"/>
  <c r="E182" s="1"/>
  <c r="S252" l="1"/>
  <c r="T252"/>
  <c r="M253"/>
  <c r="O252"/>
  <c r="Q253" s="1"/>
  <c r="N252"/>
  <c r="H182"/>
  <c r="J182"/>
  <c r="I182"/>
  <c r="C183"/>
  <c r="D183"/>
  <c r="E183" s="1"/>
  <c r="S253" l="1"/>
  <c r="T253"/>
  <c r="M254"/>
  <c r="O253"/>
  <c r="Q254" s="1"/>
  <c r="N253"/>
  <c r="H183"/>
  <c r="J183"/>
  <c r="I183"/>
  <c r="C184"/>
  <c r="D184"/>
  <c r="E184" s="1"/>
  <c r="S254" l="1"/>
  <c r="T254"/>
  <c r="M255"/>
  <c r="O254"/>
  <c r="Q255" s="1"/>
  <c r="N254"/>
  <c r="H184"/>
  <c r="J184"/>
  <c r="I184"/>
  <c r="C185"/>
  <c r="E185"/>
  <c r="D185"/>
  <c r="S255" l="1"/>
  <c r="T255"/>
  <c r="M256"/>
  <c r="O255"/>
  <c r="Q256" s="1"/>
  <c r="N255"/>
  <c r="H185"/>
  <c r="J185"/>
  <c r="I185"/>
  <c r="C186"/>
  <c r="D186"/>
  <c r="E186" s="1"/>
  <c r="S256" l="1"/>
  <c r="T256"/>
  <c r="M257"/>
  <c r="O256"/>
  <c r="Q257" s="1"/>
  <c r="N256"/>
  <c r="H186"/>
  <c r="J186"/>
  <c r="I186"/>
  <c r="C187"/>
  <c r="D187"/>
  <c r="E187" s="1"/>
  <c r="S257" l="1"/>
  <c r="T257"/>
  <c r="M258"/>
  <c r="O257"/>
  <c r="Q258" s="1"/>
  <c r="N257"/>
  <c r="H187"/>
  <c r="J187"/>
  <c r="I187"/>
  <c r="C188"/>
  <c r="D188"/>
  <c r="E188" s="1"/>
  <c r="S258" l="1"/>
  <c r="T258"/>
  <c r="M259"/>
  <c r="O258"/>
  <c r="Q259" s="1"/>
  <c r="N258"/>
  <c r="H188"/>
  <c r="J188"/>
  <c r="I188"/>
  <c r="C189"/>
  <c r="D189"/>
  <c r="E189"/>
  <c r="S259" l="1"/>
  <c r="T259"/>
  <c r="M260"/>
  <c r="O259"/>
  <c r="Q260" s="1"/>
  <c r="N259"/>
  <c r="H189"/>
  <c r="J189"/>
  <c r="I189"/>
  <c r="C190"/>
  <c r="D190"/>
  <c r="E190" s="1"/>
  <c r="S260" l="1"/>
  <c r="T260"/>
  <c r="M261"/>
  <c r="O260"/>
  <c r="Q261" s="1"/>
  <c r="N260"/>
  <c r="H190"/>
  <c r="J190"/>
  <c r="I190"/>
  <c r="C191"/>
  <c r="D191"/>
  <c r="E191" s="1"/>
  <c r="S261" l="1"/>
  <c r="T261"/>
  <c r="M262"/>
  <c r="O261"/>
  <c r="Q262" s="1"/>
  <c r="N261"/>
  <c r="H191"/>
  <c r="J191"/>
  <c r="I191"/>
  <c r="C192"/>
  <c r="D192"/>
  <c r="E192" s="1"/>
  <c r="S262" l="1"/>
  <c r="T262"/>
  <c r="M263"/>
  <c r="O262"/>
  <c r="Q263" s="1"/>
  <c r="N262"/>
  <c r="H192"/>
  <c r="J192"/>
  <c r="I192"/>
  <c r="C193"/>
  <c r="E193"/>
  <c r="D193"/>
  <c r="S263" l="1"/>
  <c r="T263"/>
  <c r="M264"/>
  <c r="O263"/>
  <c r="Q264" s="1"/>
  <c r="N263"/>
  <c r="H193"/>
  <c r="J193"/>
  <c r="I193"/>
  <c r="C194"/>
  <c r="D194"/>
  <c r="E194" s="1"/>
  <c r="S264" l="1"/>
  <c r="T264"/>
  <c r="M265"/>
  <c r="O264"/>
  <c r="Q265" s="1"/>
  <c r="N264"/>
  <c r="H194"/>
  <c r="J194"/>
  <c r="I194"/>
  <c r="C195"/>
  <c r="D195"/>
  <c r="E195" s="1"/>
  <c r="S265" l="1"/>
  <c r="T265"/>
  <c r="M266"/>
  <c r="O265"/>
  <c r="Q266" s="1"/>
  <c r="N265"/>
  <c r="H195"/>
  <c r="J195"/>
  <c r="I195"/>
  <c r="C196"/>
  <c r="D196"/>
  <c r="E196" s="1"/>
  <c r="S266" l="1"/>
  <c r="T266"/>
  <c r="M267"/>
  <c r="O266"/>
  <c r="Q267" s="1"/>
  <c r="N266"/>
  <c r="H196"/>
  <c r="J196"/>
  <c r="I196"/>
  <c r="C197"/>
  <c r="D197"/>
  <c r="E197"/>
  <c r="S267" l="1"/>
  <c r="T267"/>
  <c r="M268"/>
  <c r="O267"/>
  <c r="Q268" s="1"/>
  <c r="N267"/>
  <c r="H197"/>
  <c r="J197"/>
  <c r="I197"/>
  <c r="C198"/>
  <c r="D198"/>
  <c r="E198" s="1"/>
  <c r="S268" l="1"/>
  <c r="T268"/>
  <c r="M269"/>
  <c r="O268"/>
  <c r="Q269" s="1"/>
  <c r="N268"/>
  <c r="H198"/>
  <c r="J198"/>
  <c r="I198"/>
  <c r="C199"/>
  <c r="D199"/>
  <c r="E199" s="1"/>
  <c r="S269" l="1"/>
  <c r="T269"/>
  <c r="M270"/>
  <c r="O269"/>
  <c r="Q270" s="1"/>
  <c r="N269"/>
  <c r="H199"/>
  <c r="J199"/>
  <c r="I199"/>
  <c r="C200"/>
  <c r="D200"/>
  <c r="E200" s="1"/>
  <c r="S270" l="1"/>
  <c r="T270"/>
  <c r="M271"/>
  <c r="O270"/>
  <c r="Q271" s="1"/>
  <c r="N270"/>
  <c r="H200"/>
  <c r="J200"/>
  <c r="I200"/>
  <c r="C201"/>
  <c r="E201"/>
  <c r="D201"/>
  <c r="S271" l="1"/>
  <c r="T271"/>
  <c r="M272"/>
  <c r="O271"/>
  <c r="Q272" s="1"/>
  <c r="N271"/>
  <c r="H201"/>
  <c r="J201"/>
  <c r="I201"/>
  <c r="C202"/>
  <c r="D202"/>
  <c r="E202" s="1"/>
  <c r="S272" l="1"/>
  <c r="T272"/>
  <c r="M273"/>
  <c r="O272"/>
  <c r="Q273" s="1"/>
  <c r="N272"/>
  <c r="H202"/>
  <c r="J202"/>
  <c r="I202"/>
  <c r="C203"/>
  <c r="D203"/>
  <c r="E203" s="1"/>
  <c r="S273" l="1"/>
  <c r="T273"/>
  <c r="M274"/>
  <c r="O273"/>
  <c r="Q274" s="1"/>
  <c r="N273"/>
  <c r="H203"/>
  <c r="J203"/>
  <c r="I203"/>
  <c r="C204"/>
  <c r="D204"/>
  <c r="E204" s="1"/>
  <c r="S274" l="1"/>
  <c r="T274"/>
  <c r="M275"/>
  <c r="O274"/>
  <c r="Q275" s="1"/>
  <c r="N274"/>
  <c r="H204"/>
  <c r="J204"/>
  <c r="I204"/>
  <c r="C205"/>
  <c r="D205"/>
  <c r="E205"/>
  <c r="S275" l="1"/>
  <c r="T275"/>
  <c r="M276"/>
  <c r="O275"/>
  <c r="Q276" s="1"/>
  <c r="N275"/>
  <c r="H205"/>
  <c r="J205"/>
  <c r="I205"/>
  <c r="C206"/>
  <c r="D206"/>
  <c r="E206" s="1"/>
  <c r="S276" l="1"/>
  <c r="T276"/>
  <c r="M277"/>
  <c r="O276"/>
  <c r="Q277" s="1"/>
  <c r="N276"/>
  <c r="H206"/>
  <c r="J206"/>
  <c r="I206"/>
  <c r="C207"/>
  <c r="D207"/>
  <c r="E207" s="1"/>
  <c r="S277" l="1"/>
  <c r="T277"/>
  <c r="M278"/>
  <c r="O277"/>
  <c r="Q278" s="1"/>
  <c r="N277"/>
  <c r="H207"/>
  <c r="J207"/>
  <c r="I207"/>
  <c r="C208"/>
  <c r="D208"/>
  <c r="E208" s="1"/>
  <c r="S278" l="1"/>
  <c r="T278"/>
  <c r="M279"/>
  <c r="O278"/>
  <c r="Q279" s="1"/>
  <c r="N278"/>
  <c r="H208"/>
  <c r="J208"/>
  <c r="I208"/>
  <c r="C209"/>
  <c r="E209"/>
  <c r="D209"/>
  <c r="S279" l="1"/>
  <c r="T279"/>
  <c r="M280"/>
  <c r="O279"/>
  <c r="Q280" s="1"/>
  <c r="N279"/>
  <c r="H209"/>
  <c r="J209"/>
  <c r="I209"/>
  <c r="C210"/>
  <c r="D210"/>
  <c r="E210" s="1"/>
  <c r="S280" l="1"/>
  <c r="T280"/>
  <c r="M281"/>
  <c r="O280"/>
  <c r="Q281" s="1"/>
  <c r="N280"/>
  <c r="H210"/>
  <c r="J210"/>
  <c r="I210"/>
  <c r="C211"/>
  <c r="D211"/>
  <c r="E211" s="1"/>
  <c r="S281" l="1"/>
  <c r="T281"/>
  <c r="M282"/>
  <c r="O281"/>
  <c r="Q282" s="1"/>
  <c r="N281"/>
  <c r="H211"/>
  <c r="J211"/>
  <c r="I211"/>
  <c r="C212"/>
  <c r="D212"/>
  <c r="E212" s="1"/>
  <c r="S282" l="1"/>
  <c r="T282"/>
  <c r="M283"/>
  <c r="O282"/>
  <c r="Q283" s="1"/>
  <c r="N282"/>
  <c r="H212"/>
  <c r="J212"/>
  <c r="I212"/>
  <c r="C213"/>
  <c r="E213"/>
  <c r="D213"/>
  <c r="S283" l="1"/>
  <c r="T283"/>
  <c r="M284"/>
  <c r="O283"/>
  <c r="Q284" s="1"/>
  <c r="N283"/>
  <c r="H213"/>
  <c r="J213"/>
  <c r="I213"/>
  <c r="C214"/>
  <c r="D214"/>
  <c r="E214" s="1"/>
  <c r="S284" l="1"/>
  <c r="T284"/>
  <c r="M285"/>
  <c r="O284"/>
  <c r="Q285" s="1"/>
  <c r="N284"/>
  <c r="H214"/>
  <c r="J214"/>
  <c r="I214"/>
  <c r="C215"/>
  <c r="D215"/>
  <c r="E215" s="1"/>
  <c r="S285" l="1"/>
  <c r="T285"/>
  <c r="M286"/>
  <c r="O285"/>
  <c r="Q286" s="1"/>
  <c r="N285"/>
  <c r="H215"/>
  <c r="J215"/>
  <c r="I215"/>
  <c r="C216"/>
  <c r="D216"/>
  <c r="E216" s="1"/>
  <c r="S286" l="1"/>
  <c r="T286"/>
  <c r="M287"/>
  <c r="O286"/>
  <c r="Q287" s="1"/>
  <c r="N286"/>
  <c r="H216"/>
  <c r="J216"/>
  <c r="I216"/>
  <c r="C217"/>
  <c r="D217"/>
  <c r="E217"/>
  <c r="S287" l="1"/>
  <c r="T287"/>
  <c r="M288"/>
  <c r="O287"/>
  <c r="Q288" s="1"/>
  <c r="N287"/>
  <c r="H217"/>
  <c r="J217"/>
  <c r="I217"/>
  <c r="C218"/>
  <c r="D218"/>
  <c r="E218" s="1"/>
  <c r="S288" l="1"/>
  <c r="T288"/>
  <c r="M289"/>
  <c r="O288"/>
  <c r="Q289" s="1"/>
  <c r="N288"/>
  <c r="H218"/>
  <c r="J218"/>
  <c r="I218"/>
  <c r="C219"/>
  <c r="D219"/>
  <c r="E219" s="1"/>
  <c r="S289" l="1"/>
  <c r="T289"/>
  <c r="M290"/>
  <c r="O289"/>
  <c r="Q290" s="1"/>
  <c r="N289"/>
  <c r="H219"/>
  <c r="J219"/>
  <c r="I219"/>
  <c r="C220"/>
  <c r="D220"/>
  <c r="E220" s="1"/>
  <c r="S290" l="1"/>
  <c r="T290"/>
  <c r="M291"/>
  <c r="O290"/>
  <c r="Q291" s="1"/>
  <c r="N290"/>
  <c r="H220"/>
  <c r="J220"/>
  <c r="I220"/>
  <c r="C221"/>
  <c r="E221"/>
  <c r="D221"/>
  <c r="S291" l="1"/>
  <c r="T291"/>
  <c r="M292"/>
  <c r="O291"/>
  <c r="Q292" s="1"/>
  <c r="N291"/>
  <c r="H221"/>
  <c r="J221"/>
  <c r="I221"/>
  <c r="C222"/>
  <c r="D222"/>
  <c r="E222" s="1"/>
  <c r="S292" l="1"/>
  <c r="T292"/>
  <c r="M293"/>
  <c r="O292"/>
  <c r="Q293" s="1"/>
  <c r="N292"/>
  <c r="H222"/>
  <c r="J222"/>
  <c r="I222"/>
  <c r="C223"/>
  <c r="D223"/>
  <c r="E223" s="1"/>
  <c r="S293" l="1"/>
  <c r="T293"/>
  <c r="M294"/>
  <c r="O293"/>
  <c r="Q294" s="1"/>
  <c r="N293"/>
  <c r="H223"/>
  <c r="J223"/>
  <c r="I223"/>
  <c r="C224"/>
  <c r="D224"/>
  <c r="E224" s="1"/>
  <c r="S294" l="1"/>
  <c r="T294"/>
  <c r="M295"/>
  <c r="O294"/>
  <c r="Q295" s="1"/>
  <c r="N294"/>
  <c r="H224"/>
  <c r="J224"/>
  <c r="I224"/>
  <c r="C225"/>
  <c r="D225"/>
  <c r="E225"/>
  <c r="S295" l="1"/>
  <c r="T295"/>
  <c r="M296"/>
  <c r="O295"/>
  <c r="Q296" s="1"/>
  <c r="N295"/>
  <c r="H225"/>
  <c r="J225"/>
  <c r="I225"/>
  <c r="C226"/>
  <c r="D226"/>
  <c r="E226" s="1"/>
  <c r="S296" l="1"/>
  <c r="T296"/>
  <c r="M297"/>
  <c r="O296"/>
  <c r="Q297" s="1"/>
  <c r="N296"/>
  <c r="H226"/>
  <c r="J226"/>
  <c r="I226"/>
  <c r="C227"/>
  <c r="D227"/>
  <c r="E227" s="1"/>
  <c r="S297" l="1"/>
  <c r="T297"/>
  <c r="M298"/>
  <c r="O297"/>
  <c r="Q298" s="1"/>
  <c r="N297"/>
  <c r="H227"/>
  <c r="J227"/>
  <c r="I227"/>
  <c r="C228"/>
  <c r="D228"/>
  <c r="E228" s="1"/>
  <c r="S298" l="1"/>
  <c r="T298"/>
  <c r="M299"/>
  <c r="O298"/>
  <c r="Q299" s="1"/>
  <c r="N298"/>
  <c r="H228"/>
  <c r="J228"/>
  <c r="I228"/>
  <c r="C229"/>
  <c r="E229"/>
  <c r="D229"/>
  <c r="S299" l="1"/>
  <c r="T299"/>
  <c r="M300"/>
  <c r="O299"/>
  <c r="Q300" s="1"/>
  <c r="N299"/>
  <c r="H229"/>
  <c r="J229"/>
  <c r="I229"/>
  <c r="C230"/>
  <c r="D230"/>
  <c r="E230" s="1"/>
  <c r="S300" l="1"/>
  <c r="T300"/>
  <c r="M301"/>
  <c r="O300"/>
  <c r="Q301" s="1"/>
  <c r="N300"/>
  <c r="H230"/>
  <c r="J230"/>
  <c r="I230"/>
  <c r="C231"/>
  <c r="D231"/>
  <c r="E231" s="1"/>
  <c r="S301" l="1"/>
  <c r="T301"/>
  <c r="M302"/>
  <c r="O301"/>
  <c r="Q302" s="1"/>
  <c r="N301"/>
  <c r="H231"/>
  <c r="J231"/>
  <c r="I231"/>
  <c r="C232"/>
  <c r="D232"/>
  <c r="E232"/>
  <c r="S302" l="1"/>
  <c r="T302"/>
  <c r="M303"/>
  <c r="O302"/>
  <c r="Q303" s="1"/>
  <c r="N302"/>
  <c r="H232"/>
  <c r="J232"/>
  <c r="I232"/>
  <c r="C233"/>
  <c r="D233"/>
  <c r="E233"/>
  <c r="S303" l="1"/>
  <c r="T303"/>
  <c r="M304"/>
  <c r="O303"/>
  <c r="Q304" s="1"/>
  <c r="N303"/>
  <c r="H233"/>
  <c r="J233"/>
  <c r="I233"/>
  <c r="C234"/>
  <c r="D234"/>
  <c r="E234"/>
  <c r="S304" l="1"/>
  <c r="T304"/>
  <c r="M305"/>
  <c r="O304"/>
  <c r="Q305" s="1"/>
  <c r="N304"/>
  <c r="H234"/>
  <c r="J234"/>
  <c r="I234"/>
  <c r="C235"/>
  <c r="E235"/>
  <c r="D235"/>
  <c r="S305" l="1"/>
  <c r="T305"/>
  <c r="M306"/>
  <c r="O305"/>
  <c r="Q306" s="1"/>
  <c r="N305"/>
  <c r="H235"/>
  <c r="J235"/>
  <c r="I235"/>
  <c r="C236"/>
  <c r="D236"/>
  <c r="E236"/>
  <c r="S306" l="1"/>
  <c r="T306"/>
  <c r="M307"/>
  <c r="O306"/>
  <c r="Q307" s="1"/>
  <c r="N306"/>
  <c r="H236"/>
  <c r="J236"/>
  <c r="I236"/>
  <c r="C237"/>
  <c r="D237"/>
  <c r="E237"/>
  <c r="S307" l="1"/>
  <c r="T307"/>
  <c r="M308"/>
  <c r="O307"/>
  <c r="Q308" s="1"/>
  <c r="N307"/>
  <c r="H237"/>
  <c r="J237"/>
  <c r="I237"/>
  <c r="C238"/>
  <c r="D238"/>
  <c r="E238"/>
  <c r="S308" l="1"/>
  <c r="T308"/>
  <c r="M309"/>
  <c r="O308"/>
  <c r="Q309" s="1"/>
  <c r="N308"/>
  <c r="H238"/>
  <c r="J238"/>
  <c r="I238"/>
  <c r="C239"/>
  <c r="E239"/>
  <c r="D239"/>
  <c r="S309" l="1"/>
  <c r="T309"/>
  <c r="M310"/>
  <c r="O309"/>
  <c r="Q310" s="1"/>
  <c r="N309"/>
  <c r="H239"/>
  <c r="J239"/>
  <c r="I239"/>
  <c r="C240"/>
  <c r="D240"/>
  <c r="E240"/>
  <c r="S310" l="1"/>
  <c r="T310"/>
  <c r="M311"/>
  <c r="O310"/>
  <c r="Q311" s="1"/>
  <c r="N310"/>
  <c r="H240"/>
  <c r="J240"/>
  <c r="I240"/>
  <c r="C241"/>
  <c r="D241"/>
  <c r="E241"/>
  <c r="S311" l="1"/>
  <c r="T311"/>
  <c r="M312"/>
  <c r="O311"/>
  <c r="Q312" s="1"/>
  <c r="N311"/>
  <c r="H241"/>
  <c r="J241"/>
  <c r="I241"/>
  <c r="C242"/>
  <c r="D242"/>
  <c r="E242"/>
  <c r="S312" l="1"/>
  <c r="T312"/>
  <c r="M313"/>
  <c r="O312"/>
  <c r="Q313" s="1"/>
  <c r="N312"/>
  <c r="H242"/>
  <c r="J242"/>
  <c r="I242"/>
  <c r="C243"/>
  <c r="E243"/>
  <c r="D243"/>
  <c r="S313" l="1"/>
  <c r="T313"/>
  <c r="M314"/>
  <c r="O313"/>
  <c r="Q314" s="1"/>
  <c r="N313"/>
  <c r="H243"/>
  <c r="J243"/>
  <c r="I243"/>
  <c r="C244"/>
  <c r="D244"/>
  <c r="E244"/>
  <c r="S314" l="1"/>
  <c r="T314"/>
  <c r="M315"/>
  <c r="O314"/>
  <c r="Q315" s="1"/>
  <c r="N314"/>
  <c r="H244"/>
  <c r="J244"/>
  <c r="I244"/>
  <c r="C245"/>
  <c r="D245"/>
  <c r="E245"/>
  <c r="S315" l="1"/>
  <c r="T315"/>
  <c r="M316"/>
  <c r="O315"/>
  <c r="Q316" s="1"/>
  <c r="N315"/>
  <c r="H245"/>
  <c r="J245"/>
  <c r="I245"/>
  <c r="C246"/>
  <c r="D246"/>
  <c r="E246"/>
  <c r="S316" l="1"/>
  <c r="T316"/>
  <c r="M317"/>
  <c r="O316"/>
  <c r="Q317" s="1"/>
  <c r="N316"/>
  <c r="H246"/>
  <c r="J246"/>
  <c r="I246"/>
  <c r="C247"/>
  <c r="D247"/>
  <c r="E247"/>
  <c r="S317" l="1"/>
  <c r="T317"/>
  <c r="M318"/>
  <c r="O317"/>
  <c r="Q318" s="1"/>
  <c r="N317"/>
  <c r="H247"/>
  <c r="J247"/>
  <c r="I247"/>
  <c r="C248"/>
  <c r="D248"/>
  <c r="E248"/>
  <c r="S318" l="1"/>
  <c r="T318"/>
  <c r="M319"/>
  <c r="O318"/>
  <c r="Q319" s="1"/>
  <c r="N318"/>
  <c r="H248"/>
  <c r="J248"/>
  <c r="I248"/>
  <c r="C249"/>
  <c r="D249"/>
  <c r="E249"/>
  <c r="S319" l="1"/>
  <c r="T319"/>
  <c r="M320"/>
  <c r="O319"/>
  <c r="Q320" s="1"/>
  <c r="N319"/>
  <c r="H249"/>
  <c r="J249"/>
  <c r="I249"/>
  <c r="C250"/>
  <c r="D250"/>
  <c r="E250"/>
  <c r="S320" l="1"/>
  <c r="T320"/>
  <c r="M321"/>
  <c r="O320"/>
  <c r="Q321" s="1"/>
  <c r="N320"/>
  <c r="H250"/>
  <c r="J250"/>
  <c r="I250"/>
  <c r="C251"/>
  <c r="D251"/>
  <c r="E251"/>
  <c r="S321" l="1"/>
  <c r="T321"/>
  <c r="M322"/>
  <c r="O321"/>
  <c r="Q322" s="1"/>
  <c r="N321"/>
  <c r="H251"/>
  <c r="J251"/>
  <c r="I251"/>
  <c r="C252"/>
  <c r="E252"/>
  <c r="D252"/>
  <c r="S322" l="1"/>
  <c r="T322"/>
  <c r="M323"/>
  <c r="O322"/>
  <c r="Q323" s="1"/>
  <c r="N322"/>
  <c r="H252"/>
  <c r="J252"/>
  <c r="I252"/>
  <c r="C253"/>
  <c r="D253"/>
  <c r="E253"/>
  <c r="S323" l="1"/>
  <c r="T323"/>
  <c r="M324"/>
  <c r="O323"/>
  <c r="Q324" s="1"/>
  <c r="N323"/>
  <c r="H253"/>
  <c r="J253"/>
  <c r="I253"/>
  <c r="C254"/>
  <c r="D254"/>
  <c r="E254"/>
  <c r="S324" l="1"/>
  <c r="T324"/>
  <c r="M325"/>
  <c r="O324"/>
  <c r="Q325" s="1"/>
  <c r="N324"/>
  <c r="H254"/>
  <c r="J254"/>
  <c r="I254"/>
  <c r="C255"/>
  <c r="D255"/>
  <c r="E255"/>
  <c r="S325" l="1"/>
  <c r="T325"/>
  <c r="M326"/>
  <c r="O325"/>
  <c r="Q326" s="1"/>
  <c r="N325"/>
  <c r="H255"/>
  <c r="J255"/>
  <c r="I255"/>
  <c r="C256"/>
  <c r="D256"/>
  <c r="E256"/>
  <c r="S326" l="1"/>
  <c r="T326"/>
  <c r="M327"/>
  <c r="O326"/>
  <c r="Q327" s="1"/>
  <c r="N326"/>
  <c r="H256"/>
  <c r="J256"/>
  <c r="I256"/>
  <c r="C257"/>
  <c r="D257"/>
  <c r="E257"/>
  <c r="S327" l="1"/>
  <c r="T327"/>
  <c r="M328"/>
  <c r="O327"/>
  <c r="Q328" s="1"/>
  <c r="N327"/>
  <c r="H257"/>
  <c r="J257"/>
  <c r="I257"/>
  <c r="C258"/>
  <c r="E258"/>
  <c r="D258"/>
  <c r="S328" l="1"/>
  <c r="T328"/>
  <c r="M329"/>
  <c r="O328"/>
  <c r="Q329" s="1"/>
  <c r="N328"/>
  <c r="H258"/>
  <c r="J258"/>
  <c r="I258"/>
  <c r="C259"/>
  <c r="D259"/>
  <c r="E259"/>
  <c r="S329" l="1"/>
  <c r="T329"/>
  <c r="M330"/>
  <c r="O329"/>
  <c r="Q330" s="1"/>
  <c r="N329"/>
  <c r="H259"/>
  <c r="J259"/>
  <c r="I259"/>
  <c r="C260"/>
  <c r="E260"/>
  <c r="D260"/>
  <c r="S330" l="1"/>
  <c r="T330"/>
  <c r="M331"/>
  <c r="O330"/>
  <c r="Q331" s="1"/>
  <c r="N330"/>
  <c r="H260"/>
  <c r="J260"/>
  <c r="I260"/>
  <c r="C261"/>
  <c r="D261"/>
  <c r="E261"/>
  <c r="S331" l="1"/>
  <c r="T331"/>
  <c r="M332"/>
  <c r="O331"/>
  <c r="Q332" s="1"/>
  <c r="N331"/>
  <c r="H261"/>
  <c r="J261"/>
  <c r="I261"/>
  <c r="C262"/>
  <c r="E262"/>
  <c r="D262"/>
  <c r="S332" l="1"/>
  <c r="T332"/>
  <c r="M333"/>
  <c r="O332"/>
  <c r="Q333" s="1"/>
  <c r="N332"/>
  <c r="H262"/>
  <c r="J262"/>
  <c r="I262"/>
  <c r="C263"/>
  <c r="E263"/>
  <c r="D263"/>
  <c r="S333" l="1"/>
  <c r="T333"/>
  <c r="M334"/>
  <c r="O333"/>
  <c r="Q334" s="1"/>
  <c r="N333"/>
  <c r="H263"/>
  <c r="J263"/>
  <c r="I263"/>
  <c r="C264"/>
  <c r="E264"/>
  <c r="D264"/>
  <c r="S334" l="1"/>
  <c r="T334"/>
  <c r="M335"/>
  <c r="O334"/>
  <c r="Q335" s="1"/>
  <c r="N334"/>
  <c r="H264"/>
  <c r="J264"/>
  <c r="I264"/>
  <c r="C265"/>
  <c r="D265"/>
  <c r="E265"/>
  <c r="S335" l="1"/>
  <c r="T335"/>
  <c r="M336"/>
  <c r="O335"/>
  <c r="Q336" s="1"/>
  <c r="N335"/>
  <c r="H265"/>
  <c r="J265"/>
  <c r="I265"/>
  <c r="C266"/>
  <c r="E266"/>
  <c r="D266"/>
  <c r="S336" l="1"/>
  <c r="T336"/>
  <c r="M337"/>
  <c r="O336"/>
  <c r="Q337" s="1"/>
  <c r="N336"/>
  <c r="H266"/>
  <c r="J266"/>
  <c r="I266"/>
  <c r="C267"/>
  <c r="D267"/>
  <c r="E267"/>
  <c r="S337" l="1"/>
  <c r="T337"/>
  <c r="M338"/>
  <c r="O337"/>
  <c r="Q338" s="1"/>
  <c r="N337"/>
  <c r="H267"/>
  <c r="J267"/>
  <c r="I267"/>
  <c r="C268"/>
  <c r="E268"/>
  <c r="D268"/>
  <c r="S338" l="1"/>
  <c r="T338"/>
  <c r="M339"/>
  <c r="O338"/>
  <c r="Q339" s="1"/>
  <c r="N338"/>
  <c r="H268"/>
  <c r="J268"/>
  <c r="I268"/>
  <c r="C269"/>
  <c r="D269"/>
  <c r="E269"/>
  <c r="S339" l="1"/>
  <c r="T339"/>
  <c r="M340"/>
  <c r="O339"/>
  <c r="Q340" s="1"/>
  <c r="N339"/>
  <c r="H269"/>
  <c r="J269"/>
  <c r="I269"/>
  <c r="C270"/>
  <c r="E270"/>
  <c r="D270"/>
  <c r="S340" l="1"/>
  <c r="T340"/>
  <c r="M341"/>
  <c r="O340"/>
  <c r="Q341" s="1"/>
  <c r="N340"/>
  <c r="H270"/>
  <c r="J270"/>
  <c r="I270"/>
  <c r="C271"/>
  <c r="E271"/>
  <c r="D271"/>
  <c r="S341" l="1"/>
  <c r="T341"/>
  <c r="M342"/>
  <c r="O341"/>
  <c r="Q342" s="1"/>
  <c r="N341"/>
  <c r="H271"/>
  <c r="J271"/>
  <c r="I271"/>
  <c r="C272"/>
  <c r="E272"/>
  <c r="D272"/>
  <c r="S342" l="1"/>
  <c r="T342"/>
  <c r="M343"/>
  <c r="O342"/>
  <c r="Q343" s="1"/>
  <c r="N342"/>
  <c r="H272"/>
  <c r="J272"/>
  <c r="I272"/>
  <c r="C273"/>
  <c r="D273"/>
  <c r="E273"/>
  <c r="S343" l="1"/>
  <c r="T343"/>
  <c r="M344"/>
  <c r="O343"/>
  <c r="Q344" s="1"/>
  <c r="N343"/>
  <c r="H273"/>
  <c r="J273"/>
  <c r="I273"/>
  <c r="C274"/>
  <c r="E274"/>
  <c r="D274"/>
  <c r="S344" l="1"/>
  <c r="T344"/>
  <c r="M345"/>
  <c r="O344"/>
  <c r="Q345" s="1"/>
  <c r="N344"/>
  <c r="H274"/>
  <c r="J274"/>
  <c r="I274"/>
  <c r="C275"/>
  <c r="D275"/>
  <c r="E275"/>
  <c r="S345" l="1"/>
  <c r="T345"/>
  <c r="M346"/>
  <c r="O345"/>
  <c r="Q346" s="1"/>
  <c r="N345"/>
  <c r="H275"/>
  <c r="J275"/>
  <c r="I275"/>
  <c r="C276"/>
  <c r="E276"/>
  <c r="D276"/>
  <c r="S346" l="1"/>
  <c r="T346"/>
  <c r="M347"/>
  <c r="O346"/>
  <c r="Q347" s="1"/>
  <c r="N346"/>
  <c r="H276"/>
  <c r="J276"/>
  <c r="I276"/>
  <c r="C277"/>
  <c r="D277"/>
  <c r="E277"/>
  <c r="S347" l="1"/>
  <c r="T347"/>
  <c r="M348"/>
  <c r="O347"/>
  <c r="Q348" s="1"/>
  <c r="N347"/>
  <c r="H277"/>
  <c r="J277"/>
  <c r="I277"/>
  <c r="C278"/>
  <c r="E278"/>
  <c r="D278"/>
  <c r="S348" l="1"/>
  <c r="T348"/>
  <c r="M349"/>
  <c r="O348"/>
  <c r="Q349" s="1"/>
  <c r="N348"/>
  <c r="H278"/>
  <c r="J278"/>
  <c r="I278"/>
  <c r="C279"/>
  <c r="D279"/>
  <c r="E279"/>
  <c r="S349" l="1"/>
  <c r="T349"/>
  <c r="M350"/>
  <c r="O349"/>
  <c r="Q350" s="1"/>
  <c r="N349"/>
  <c r="H279"/>
  <c r="J279"/>
  <c r="I279"/>
  <c r="C280"/>
  <c r="E280"/>
  <c r="D280"/>
  <c r="S350" l="1"/>
  <c r="T350"/>
  <c r="M351"/>
  <c r="O350"/>
  <c r="Q351" s="1"/>
  <c r="N350"/>
  <c r="H280"/>
  <c r="J280"/>
  <c r="I280"/>
  <c r="C281"/>
  <c r="D281"/>
  <c r="E281"/>
  <c r="S351" l="1"/>
  <c r="T351"/>
  <c r="M352"/>
  <c r="O351"/>
  <c r="Q352" s="1"/>
  <c r="N351"/>
  <c r="H281"/>
  <c r="J281"/>
  <c r="I281"/>
  <c r="C282"/>
  <c r="D282"/>
  <c r="E282"/>
  <c r="S352" l="1"/>
  <c r="T352"/>
  <c r="M353"/>
  <c r="O352"/>
  <c r="Q353" s="1"/>
  <c r="N352"/>
  <c r="H282"/>
  <c r="J282"/>
  <c r="I282"/>
  <c r="C283"/>
  <c r="D283"/>
  <c r="E283"/>
  <c r="S353" l="1"/>
  <c r="T353"/>
  <c r="M354"/>
  <c r="O353"/>
  <c r="Q354" s="1"/>
  <c r="N353"/>
  <c r="H283"/>
  <c r="J283"/>
  <c r="I283"/>
  <c r="C284"/>
  <c r="E284"/>
  <c r="D284"/>
  <c r="S354" l="1"/>
  <c r="T354"/>
  <c r="M355"/>
  <c r="O354"/>
  <c r="Q355" s="1"/>
  <c r="N354"/>
  <c r="H284"/>
  <c r="J284"/>
  <c r="I284"/>
  <c r="C285"/>
  <c r="D285"/>
  <c r="E285"/>
  <c r="S355" l="1"/>
  <c r="T355"/>
  <c r="M356"/>
  <c r="O355"/>
  <c r="Q356" s="1"/>
  <c r="N355"/>
  <c r="H285"/>
  <c r="J285"/>
  <c r="I285"/>
  <c r="C286"/>
  <c r="D286"/>
  <c r="E286"/>
  <c r="S356" l="1"/>
  <c r="T356"/>
  <c r="M357"/>
  <c r="O356"/>
  <c r="Q357" s="1"/>
  <c r="N356"/>
  <c r="H286"/>
  <c r="J286"/>
  <c r="I286"/>
  <c r="C287"/>
  <c r="E287"/>
  <c r="D287"/>
  <c r="S357" l="1"/>
  <c r="T357"/>
  <c r="M358"/>
  <c r="O357"/>
  <c r="Q358" s="1"/>
  <c r="N357"/>
  <c r="H287"/>
  <c r="J287"/>
  <c r="I287"/>
  <c r="C288"/>
  <c r="D288"/>
  <c r="E288"/>
  <c r="S358" l="1"/>
  <c r="T358"/>
  <c r="M359"/>
  <c r="O358"/>
  <c r="Q359" s="1"/>
  <c r="N358"/>
  <c r="H288"/>
  <c r="J288"/>
  <c r="I288"/>
  <c r="C289"/>
  <c r="E289"/>
  <c r="D289"/>
  <c r="S359" l="1"/>
  <c r="T359"/>
  <c r="M360"/>
  <c r="O359"/>
  <c r="Q360" s="1"/>
  <c r="N359"/>
  <c r="H289"/>
  <c r="J289"/>
  <c r="I289"/>
  <c r="C290"/>
  <c r="D290"/>
  <c r="E290"/>
  <c r="S360" l="1"/>
  <c r="T360"/>
  <c r="M361"/>
  <c r="O360"/>
  <c r="Q361" s="1"/>
  <c r="N360"/>
  <c r="H290"/>
  <c r="J290"/>
  <c r="I290"/>
  <c r="C291"/>
  <c r="D291"/>
  <c r="E291"/>
  <c r="S361" l="1"/>
  <c r="T361"/>
  <c r="M362"/>
  <c r="O361"/>
  <c r="Q362" s="1"/>
  <c r="N361"/>
  <c r="H291"/>
  <c r="J291"/>
  <c r="I291"/>
  <c r="C292"/>
  <c r="D292"/>
  <c r="E292"/>
  <c r="S362" l="1"/>
  <c r="T362"/>
  <c r="M363"/>
  <c r="O362"/>
  <c r="Q363" s="1"/>
  <c r="N362"/>
  <c r="H292"/>
  <c r="J292"/>
  <c r="I292"/>
  <c r="C293"/>
  <c r="D293"/>
  <c r="E293"/>
  <c r="S363" l="1"/>
  <c r="T363"/>
  <c r="M364"/>
  <c r="O363"/>
  <c r="Q364" s="1"/>
  <c r="N363"/>
  <c r="H293"/>
  <c r="J293"/>
  <c r="I293"/>
  <c r="C294"/>
  <c r="E294"/>
  <c r="D294"/>
  <c r="S364" l="1"/>
  <c r="T364"/>
  <c r="M365"/>
  <c r="O364"/>
  <c r="Q365" s="1"/>
  <c r="N364"/>
  <c r="H294"/>
  <c r="J294"/>
  <c r="I294"/>
  <c r="C295"/>
  <c r="D295"/>
  <c r="E295"/>
  <c r="S365" l="1"/>
  <c r="T365"/>
  <c r="M366"/>
  <c r="O365"/>
  <c r="Q366" s="1"/>
  <c r="N365"/>
  <c r="H295"/>
  <c r="J295"/>
  <c r="I295"/>
  <c r="C296"/>
  <c r="D296"/>
  <c r="E296"/>
  <c r="S366" l="1"/>
  <c r="T366"/>
  <c r="M367"/>
  <c r="O366"/>
  <c r="Q367" s="1"/>
  <c r="N366"/>
  <c r="H296"/>
  <c r="J296"/>
  <c r="I296"/>
  <c r="C297"/>
  <c r="D297"/>
  <c r="E297"/>
  <c r="S367" l="1"/>
  <c r="T367"/>
  <c r="M368"/>
  <c r="O367"/>
  <c r="Q368" s="1"/>
  <c r="N367"/>
  <c r="H297"/>
  <c r="J297"/>
  <c r="I297"/>
  <c r="C298"/>
  <c r="E298"/>
  <c r="D298"/>
  <c r="S368" l="1"/>
  <c r="T368"/>
  <c r="M369"/>
  <c r="O368"/>
  <c r="Q369" s="1"/>
  <c r="N368"/>
  <c r="H298"/>
  <c r="J298"/>
  <c r="I298"/>
  <c r="C299"/>
  <c r="D299"/>
  <c r="E299"/>
  <c r="S369" l="1"/>
  <c r="T369"/>
  <c r="M370"/>
  <c r="O369"/>
  <c r="Q370" s="1"/>
  <c r="N369"/>
  <c r="H299"/>
  <c r="J299"/>
  <c r="I299"/>
  <c r="C300"/>
  <c r="D300"/>
  <c r="E300"/>
  <c r="S370" l="1"/>
  <c r="T370"/>
  <c r="M371"/>
  <c r="O370"/>
  <c r="Q371" s="1"/>
  <c r="N370"/>
  <c r="H300"/>
  <c r="J300"/>
  <c r="I300"/>
  <c r="C301"/>
  <c r="D301"/>
  <c r="E301"/>
  <c r="S371" l="1"/>
  <c r="T371"/>
  <c r="M372"/>
  <c r="O371"/>
  <c r="Q372" s="1"/>
  <c r="N371"/>
  <c r="H301"/>
  <c r="J301"/>
  <c r="I301"/>
  <c r="C302"/>
  <c r="D302"/>
  <c r="E302"/>
  <c r="S372" l="1"/>
  <c r="T372"/>
  <c r="M373"/>
  <c r="O372"/>
  <c r="Q373" s="1"/>
  <c r="N372"/>
  <c r="H302"/>
  <c r="J302"/>
  <c r="I302"/>
  <c r="C303"/>
  <c r="D303"/>
  <c r="E303"/>
  <c r="S373" l="1"/>
  <c r="T373"/>
  <c r="M374"/>
  <c r="O373"/>
  <c r="Q374" s="1"/>
  <c r="N373"/>
  <c r="H303"/>
  <c r="J303"/>
  <c r="I303"/>
  <c r="C304"/>
  <c r="D304"/>
  <c r="E304"/>
  <c r="S374" l="1"/>
  <c r="T374"/>
  <c r="M375"/>
  <c r="O374"/>
  <c r="Q375" s="1"/>
  <c r="N374"/>
  <c r="H304"/>
  <c r="J304"/>
  <c r="I304"/>
  <c r="C305"/>
  <c r="D305"/>
  <c r="E305"/>
  <c r="S375" l="1"/>
  <c r="T375"/>
  <c r="M376"/>
  <c r="O375"/>
  <c r="Q376" s="1"/>
  <c r="N375"/>
  <c r="H305"/>
  <c r="J305"/>
  <c r="I305"/>
  <c r="C306"/>
  <c r="E306"/>
  <c r="D306"/>
  <c r="S376" l="1"/>
  <c r="T376"/>
  <c r="M377"/>
  <c r="O376"/>
  <c r="Q377" s="1"/>
  <c r="N376"/>
  <c r="H306"/>
  <c r="J306"/>
  <c r="I306"/>
  <c r="C307"/>
  <c r="D307"/>
  <c r="E307"/>
  <c r="S377" l="1"/>
  <c r="T377"/>
  <c r="M378"/>
  <c r="O377"/>
  <c r="Q378" s="1"/>
  <c r="N377"/>
  <c r="H307"/>
  <c r="J307"/>
  <c r="I307"/>
  <c r="C308"/>
  <c r="E308"/>
  <c r="D308"/>
  <c r="S378" l="1"/>
  <c r="T378"/>
  <c r="M379"/>
  <c r="O378"/>
  <c r="Q379" s="1"/>
  <c r="N378"/>
  <c r="H308"/>
  <c r="J308"/>
  <c r="I308"/>
  <c r="C309"/>
  <c r="D309"/>
  <c r="E309"/>
  <c r="S379" l="1"/>
  <c r="T379"/>
  <c r="M380"/>
  <c r="O379"/>
  <c r="Q380" s="1"/>
  <c r="N379"/>
  <c r="H309"/>
  <c r="J309"/>
  <c r="I309"/>
  <c r="C310"/>
  <c r="E310"/>
  <c r="D310"/>
  <c r="S380" l="1"/>
  <c r="T380"/>
  <c r="M381"/>
  <c r="O380"/>
  <c r="Q381" s="1"/>
  <c r="N380"/>
  <c r="H310"/>
  <c r="J310"/>
  <c r="I310"/>
  <c r="C311"/>
  <c r="D311"/>
  <c r="E311"/>
  <c r="S381" l="1"/>
  <c r="T381"/>
  <c r="M382"/>
  <c r="O381"/>
  <c r="Q382" s="1"/>
  <c r="N381"/>
  <c r="H311"/>
  <c r="J311"/>
  <c r="I311"/>
  <c r="C312"/>
  <c r="D312"/>
  <c r="E312"/>
  <c r="S382" l="1"/>
  <c r="T382"/>
  <c r="M383"/>
  <c r="O382"/>
  <c r="Q383" s="1"/>
  <c r="N382"/>
  <c r="H312"/>
  <c r="J312"/>
  <c r="I312"/>
  <c r="C313"/>
  <c r="E313"/>
  <c r="D313"/>
  <c r="S383" l="1"/>
  <c r="T383"/>
  <c r="M384"/>
  <c r="O383"/>
  <c r="Q384" s="1"/>
  <c r="N383"/>
  <c r="H313"/>
  <c r="J313"/>
  <c r="I313"/>
  <c r="C314"/>
  <c r="D314"/>
  <c r="E314"/>
  <c r="S384" l="1"/>
  <c r="T384"/>
  <c r="M385"/>
  <c r="O384"/>
  <c r="Q385" s="1"/>
  <c r="N384"/>
  <c r="H314"/>
  <c r="J314"/>
  <c r="I314"/>
  <c r="C315"/>
  <c r="D315"/>
  <c r="E315"/>
  <c r="S385" l="1"/>
  <c r="T385"/>
  <c r="M386"/>
  <c r="O385"/>
  <c r="Q386" s="1"/>
  <c r="N385"/>
  <c r="H315"/>
  <c r="J315"/>
  <c r="I315"/>
  <c r="C316"/>
  <c r="D316"/>
  <c r="E316"/>
  <c r="S386" l="1"/>
  <c r="T386"/>
  <c r="M387"/>
  <c r="O386"/>
  <c r="Q387" s="1"/>
  <c r="N386"/>
  <c r="H316"/>
  <c r="J316"/>
  <c r="I316"/>
  <c r="C317"/>
  <c r="E317"/>
  <c r="D317"/>
  <c r="S387" l="1"/>
  <c r="T387"/>
  <c r="M388"/>
  <c r="O387"/>
  <c r="Q388" s="1"/>
  <c r="N387"/>
  <c r="H317"/>
  <c r="J317"/>
  <c r="I317"/>
  <c r="C318"/>
  <c r="D318"/>
  <c r="E318"/>
  <c r="S388" l="1"/>
  <c r="T388"/>
  <c r="M389"/>
  <c r="O388"/>
  <c r="Q389" s="1"/>
  <c r="N388"/>
  <c r="H318"/>
  <c r="J318"/>
  <c r="I318"/>
  <c r="C319"/>
  <c r="D319"/>
  <c r="E319"/>
  <c r="S389" l="1"/>
  <c r="T389"/>
  <c r="M390"/>
  <c r="O389"/>
  <c r="Q390" s="1"/>
  <c r="N389"/>
  <c r="H319"/>
  <c r="J319"/>
  <c r="I319"/>
  <c r="C320"/>
  <c r="E320"/>
  <c r="D320"/>
  <c r="S390" l="1"/>
  <c r="T390"/>
  <c r="M391"/>
  <c r="O390"/>
  <c r="Q391" s="1"/>
  <c r="N390"/>
  <c r="H320"/>
  <c r="J320"/>
  <c r="I320"/>
  <c r="C321"/>
  <c r="D321"/>
  <c r="E321"/>
  <c r="S391" l="1"/>
  <c r="T391"/>
  <c r="M392"/>
  <c r="O391"/>
  <c r="Q392" s="1"/>
  <c r="N391"/>
  <c r="H321"/>
  <c r="J321"/>
  <c r="I321"/>
  <c r="C322"/>
  <c r="D322"/>
  <c r="E322"/>
  <c r="S392" l="1"/>
  <c r="T392"/>
  <c r="M393"/>
  <c r="O392"/>
  <c r="Q393" s="1"/>
  <c r="N392"/>
  <c r="H322"/>
  <c r="J322"/>
  <c r="I322"/>
  <c r="C323"/>
  <c r="D323"/>
  <c r="E323"/>
  <c r="S393" l="1"/>
  <c r="T393"/>
  <c r="M394"/>
  <c r="O393"/>
  <c r="Q394" s="1"/>
  <c r="N393"/>
  <c r="H323"/>
  <c r="J323"/>
  <c r="I323"/>
  <c r="C324"/>
  <c r="E324"/>
  <c r="D324"/>
  <c r="S394" l="1"/>
  <c r="T394"/>
  <c r="M395"/>
  <c r="O394"/>
  <c r="Q395" s="1"/>
  <c r="N394"/>
  <c r="H324"/>
  <c r="J324"/>
  <c r="I324"/>
  <c r="C325"/>
  <c r="E325"/>
  <c r="D325"/>
  <c r="S395" l="1"/>
  <c r="T395"/>
  <c r="M396"/>
  <c r="O395"/>
  <c r="Q396" s="1"/>
  <c r="N395"/>
  <c r="H325"/>
  <c r="J325"/>
  <c r="I325"/>
  <c r="C326"/>
  <c r="D326"/>
  <c r="E326"/>
  <c r="S396" l="1"/>
  <c r="T396"/>
  <c r="M397"/>
  <c r="O396"/>
  <c r="Q397" s="1"/>
  <c r="N396"/>
  <c r="H326"/>
  <c r="J326"/>
  <c r="I326"/>
  <c r="C327"/>
  <c r="D327"/>
  <c r="E327"/>
  <c r="S397" l="1"/>
  <c r="T397"/>
  <c r="M398"/>
  <c r="O397"/>
  <c r="Q398" s="1"/>
  <c r="N397"/>
  <c r="H327"/>
  <c r="J327"/>
  <c r="I327"/>
  <c r="C328"/>
  <c r="E328"/>
  <c r="D328"/>
  <c r="S398" l="1"/>
  <c r="T398"/>
  <c r="M399"/>
  <c r="O398"/>
  <c r="Q399" s="1"/>
  <c r="N398"/>
  <c r="H328"/>
  <c r="J328"/>
  <c r="I328"/>
  <c r="C329"/>
  <c r="E329"/>
  <c r="D329"/>
  <c r="S399" l="1"/>
  <c r="T399"/>
  <c r="M400"/>
  <c r="O399"/>
  <c r="Q400" s="1"/>
  <c r="N399"/>
  <c r="H329"/>
  <c r="J329"/>
  <c r="I329"/>
  <c r="C330"/>
  <c r="D330"/>
  <c r="E330"/>
  <c r="S400" l="1"/>
  <c r="T400"/>
  <c r="M401"/>
  <c r="O400"/>
  <c r="Q401" s="1"/>
  <c r="N400"/>
  <c r="H330"/>
  <c r="J330"/>
  <c r="I330"/>
  <c r="C331"/>
  <c r="D331"/>
  <c r="E331"/>
  <c r="S401" l="1"/>
  <c r="T401"/>
  <c r="M402"/>
  <c r="O401"/>
  <c r="Q402" s="1"/>
  <c r="N401"/>
  <c r="H331"/>
  <c r="J331"/>
  <c r="I331"/>
  <c r="C332"/>
  <c r="E332"/>
  <c r="D332"/>
  <c r="S402" l="1"/>
  <c r="T402"/>
  <c r="M403"/>
  <c r="O402"/>
  <c r="Q403" s="1"/>
  <c r="N402"/>
  <c r="H332"/>
  <c r="J332"/>
  <c r="I332"/>
  <c r="C333"/>
  <c r="E333"/>
  <c r="D333"/>
  <c r="S403" l="1"/>
  <c r="T403"/>
  <c r="M404"/>
  <c r="O403"/>
  <c r="Q404" s="1"/>
  <c r="N403"/>
  <c r="H333"/>
  <c r="J333"/>
  <c r="I333"/>
  <c r="C334"/>
  <c r="E334"/>
  <c r="D334"/>
  <c r="S404" l="1"/>
  <c r="T404"/>
  <c r="M405"/>
  <c r="O404"/>
  <c r="Q405" s="1"/>
  <c r="N404"/>
  <c r="H334"/>
  <c r="J334"/>
  <c r="I334"/>
  <c r="C335"/>
  <c r="E335"/>
  <c r="D335"/>
  <c r="S405" l="1"/>
  <c r="T405"/>
  <c r="M406"/>
  <c r="O405"/>
  <c r="Q406" s="1"/>
  <c r="N405"/>
  <c r="H335"/>
  <c r="J335"/>
  <c r="I335"/>
  <c r="C336"/>
  <c r="E336"/>
  <c r="D336"/>
  <c r="S406" l="1"/>
  <c r="T406"/>
  <c r="M407"/>
  <c r="O406"/>
  <c r="Q407" s="1"/>
  <c r="N406"/>
  <c r="H336"/>
  <c r="J336"/>
  <c r="I336"/>
  <c r="C337"/>
  <c r="E337"/>
  <c r="D337"/>
  <c r="S407" l="1"/>
  <c r="T407"/>
  <c r="M408"/>
  <c r="O407"/>
  <c r="Q408" s="1"/>
  <c r="N407"/>
  <c r="H337"/>
  <c r="J337"/>
  <c r="I337"/>
  <c r="C338"/>
  <c r="D338"/>
  <c r="E338"/>
  <c r="S408" l="1"/>
  <c r="T408"/>
  <c r="M409"/>
  <c r="O408"/>
  <c r="Q409" s="1"/>
  <c r="N408"/>
  <c r="H338"/>
  <c r="J338"/>
  <c r="I338"/>
  <c r="C339"/>
  <c r="E339"/>
  <c r="D339"/>
  <c r="S409" l="1"/>
  <c r="T409"/>
  <c r="M410"/>
  <c r="O409"/>
  <c r="Q410" s="1"/>
  <c r="N409"/>
  <c r="H339"/>
  <c r="J339"/>
  <c r="I339"/>
  <c r="C340"/>
  <c r="E340"/>
  <c r="D340"/>
  <c r="S410" l="1"/>
  <c r="T410"/>
  <c r="M411"/>
  <c r="O410"/>
  <c r="Q411" s="1"/>
  <c r="N410"/>
  <c r="H340"/>
  <c r="J340"/>
  <c r="I340"/>
  <c r="C341"/>
  <c r="E341"/>
  <c r="D341"/>
  <c r="S411" l="1"/>
  <c r="T411"/>
  <c r="M412"/>
  <c r="O411"/>
  <c r="Q412" s="1"/>
  <c r="N411"/>
  <c r="H341"/>
  <c r="J341"/>
  <c r="I341"/>
  <c r="C342"/>
  <c r="E342"/>
  <c r="D342"/>
  <c r="S412" l="1"/>
  <c r="T412"/>
  <c r="M413"/>
  <c r="O412"/>
  <c r="Q413" s="1"/>
  <c r="N412"/>
  <c r="H342"/>
  <c r="J342"/>
  <c r="I342"/>
  <c r="C343"/>
  <c r="E343"/>
  <c r="D343"/>
  <c r="S413" l="1"/>
  <c r="T413"/>
  <c r="M414"/>
  <c r="O413"/>
  <c r="Q414" s="1"/>
  <c r="N413"/>
  <c r="H343"/>
  <c r="J343"/>
  <c r="I343"/>
  <c r="C344"/>
  <c r="E344"/>
  <c r="D344"/>
  <c r="S414" l="1"/>
  <c r="T414"/>
  <c r="M415"/>
  <c r="O414"/>
  <c r="Q415" s="1"/>
  <c r="N414"/>
  <c r="H344"/>
  <c r="J344"/>
  <c r="I344"/>
  <c r="C345"/>
  <c r="E345"/>
  <c r="D345"/>
  <c r="S415" l="1"/>
  <c r="T415"/>
  <c r="M416"/>
  <c r="O415"/>
  <c r="Q416" s="1"/>
  <c r="N415"/>
  <c r="H345"/>
  <c r="J345"/>
  <c r="I345"/>
  <c r="C346"/>
  <c r="D346"/>
  <c r="E346"/>
  <c r="S416" l="1"/>
  <c r="T416"/>
  <c r="M417"/>
  <c r="O416"/>
  <c r="Q417" s="1"/>
  <c r="N416"/>
  <c r="H346"/>
  <c r="J346"/>
  <c r="I346"/>
  <c r="C347"/>
  <c r="E347"/>
  <c r="D347"/>
  <c r="S417" l="1"/>
  <c r="T417"/>
  <c r="M418"/>
  <c r="O417"/>
  <c r="Q418" s="1"/>
  <c r="N417"/>
  <c r="H347"/>
  <c r="J347"/>
  <c r="I347"/>
  <c r="C348"/>
  <c r="E348"/>
  <c r="D348"/>
  <c r="S418" l="1"/>
  <c r="T418"/>
  <c r="M419"/>
  <c r="O418"/>
  <c r="Q419" s="1"/>
  <c r="N418"/>
  <c r="H348"/>
  <c r="J348"/>
  <c r="I348"/>
  <c r="C349"/>
  <c r="E349"/>
  <c r="D349"/>
  <c r="S419" l="1"/>
  <c r="T419"/>
  <c r="M420"/>
  <c r="O419"/>
  <c r="Q420" s="1"/>
  <c r="N419"/>
  <c r="H349"/>
  <c r="J349"/>
  <c r="I349"/>
  <c r="C350"/>
  <c r="E350"/>
  <c r="D350"/>
  <c r="S420" l="1"/>
  <c r="T420"/>
  <c r="M421"/>
  <c r="O420"/>
  <c r="Q421" s="1"/>
  <c r="N420"/>
  <c r="H350"/>
  <c r="J350"/>
  <c r="I350"/>
  <c r="C351"/>
  <c r="E351"/>
  <c r="D351"/>
  <c r="S421" l="1"/>
  <c r="T421"/>
  <c r="M422"/>
  <c r="O421"/>
  <c r="Q422" s="1"/>
  <c r="N421"/>
  <c r="H351"/>
  <c r="J351"/>
  <c r="I351"/>
  <c r="C352"/>
  <c r="E352"/>
  <c r="D352"/>
  <c r="S422" l="1"/>
  <c r="T422"/>
  <c r="M423"/>
  <c r="O422"/>
  <c r="Q423" s="1"/>
  <c r="N422"/>
  <c r="H352"/>
  <c r="J352"/>
  <c r="I352"/>
  <c r="C353"/>
  <c r="E353"/>
  <c r="D353"/>
  <c r="S423" l="1"/>
  <c r="T423"/>
  <c r="M424"/>
  <c r="O423"/>
  <c r="Q424" s="1"/>
  <c r="N423"/>
  <c r="H353"/>
  <c r="J353"/>
  <c r="I353"/>
  <c r="C354"/>
  <c r="E354"/>
  <c r="D354"/>
  <c r="S424" l="1"/>
  <c r="T424"/>
  <c r="M425"/>
  <c r="O424"/>
  <c r="Q425" s="1"/>
  <c r="N424"/>
  <c r="H354"/>
  <c r="J354"/>
  <c r="I354"/>
  <c r="C355"/>
  <c r="E355"/>
  <c r="D355"/>
  <c r="S425" l="1"/>
  <c r="T425"/>
  <c r="M426"/>
  <c r="O425"/>
  <c r="Q426" s="1"/>
  <c r="N425"/>
  <c r="H355"/>
  <c r="J355"/>
  <c r="I355"/>
  <c r="C356"/>
  <c r="E356"/>
  <c r="D356"/>
  <c r="S426" l="1"/>
  <c r="T426"/>
  <c r="M427"/>
  <c r="O426"/>
  <c r="Q427" s="1"/>
  <c r="N426"/>
  <c r="H356"/>
  <c r="J356"/>
  <c r="I356"/>
  <c r="C357"/>
  <c r="E357"/>
  <c r="D357"/>
  <c r="S427" l="1"/>
  <c r="T427"/>
  <c r="M428"/>
  <c r="O427"/>
  <c r="Q428" s="1"/>
  <c r="N427"/>
  <c r="H357"/>
  <c r="J357"/>
  <c r="I357"/>
  <c r="C358"/>
  <c r="E358"/>
  <c r="D358"/>
  <c r="S428" l="1"/>
  <c r="T428"/>
  <c r="M429"/>
  <c r="O428"/>
  <c r="Q429" s="1"/>
  <c r="N428"/>
  <c r="H358"/>
  <c r="J358"/>
  <c r="I358"/>
  <c r="C359"/>
  <c r="E359"/>
  <c r="D359"/>
  <c r="S429" l="1"/>
  <c r="T429"/>
  <c r="M430"/>
  <c r="O429"/>
  <c r="Q430" s="1"/>
  <c r="N429"/>
  <c r="H359"/>
  <c r="J359"/>
  <c r="I359"/>
  <c r="C360"/>
  <c r="E360"/>
  <c r="D360"/>
  <c r="S430" l="1"/>
  <c r="T430"/>
  <c r="M431"/>
  <c r="O430"/>
  <c r="Q431" s="1"/>
  <c r="N430"/>
  <c r="H360"/>
  <c r="J360"/>
  <c r="I360"/>
  <c r="C361"/>
  <c r="E361"/>
  <c r="D361"/>
  <c r="S431" l="1"/>
  <c r="T431"/>
  <c r="M432"/>
  <c r="O431"/>
  <c r="Q432" s="1"/>
  <c r="N431"/>
  <c r="H361"/>
  <c r="J361"/>
  <c r="I361"/>
  <c r="C362"/>
  <c r="E362"/>
  <c r="D362"/>
  <c r="S432" l="1"/>
  <c r="T432"/>
  <c r="M433"/>
  <c r="O432"/>
  <c r="Q433" s="1"/>
  <c r="N432"/>
  <c r="H362"/>
  <c r="J362"/>
  <c r="I362"/>
  <c r="C363"/>
  <c r="D363"/>
  <c r="E363"/>
  <c r="S433" l="1"/>
  <c r="T433"/>
  <c r="M434"/>
  <c r="O433"/>
  <c r="Q434" s="1"/>
  <c r="N433"/>
  <c r="H363"/>
  <c r="J363"/>
  <c r="I363"/>
  <c r="C364"/>
  <c r="E364"/>
  <c r="D364"/>
  <c r="S434" l="1"/>
  <c r="T434"/>
  <c r="M435"/>
  <c r="O434"/>
  <c r="Q435" s="1"/>
  <c r="N434"/>
  <c r="H364"/>
  <c r="J364"/>
  <c r="I364"/>
  <c r="C365"/>
  <c r="E365"/>
  <c r="D365"/>
  <c r="S435" l="1"/>
  <c r="T435"/>
  <c r="M436"/>
  <c r="O435"/>
  <c r="Q436" s="1"/>
  <c r="N435"/>
  <c r="H365"/>
  <c r="J365"/>
  <c r="I365"/>
  <c r="C366"/>
  <c r="E366"/>
  <c r="D366"/>
  <c r="S436" l="1"/>
  <c r="T436"/>
  <c r="M437"/>
  <c r="O436"/>
  <c r="Q437" s="1"/>
  <c r="N436"/>
  <c r="H366"/>
  <c r="J366"/>
  <c r="I366"/>
  <c r="C367"/>
  <c r="E367"/>
  <c r="D367"/>
  <c r="S437" l="1"/>
  <c r="T437"/>
  <c r="M438"/>
  <c r="O437"/>
  <c r="Q438" s="1"/>
  <c r="N437"/>
  <c r="H367"/>
  <c r="J367"/>
  <c r="I367"/>
  <c r="C368"/>
  <c r="D368"/>
  <c r="E368"/>
  <c r="S438" l="1"/>
  <c r="T438"/>
  <c r="M439"/>
  <c r="O438"/>
  <c r="Q439" s="1"/>
  <c r="N438"/>
  <c r="H368"/>
  <c r="J368"/>
  <c r="I368"/>
  <c r="C369"/>
  <c r="D369"/>
  <c r="E369"/>
  <c r="S439" l="1"/>
  <c r="T439"/>
  <c r="M440"/>
  <c r="O439"/>
  <c r="Q440" s="1"/>
  <c r="N439"/>
  <c r="H369"/>
  <c r="J369"/>
  <c r="I369"/>
  <c r="C370"/>
  <c r="E370"/>
  <c r="D370"/>
  <c r="S440" l="1"/>
  <c r="T440"/>
  <c r="M441"/>
  <c r="O440"/>
  <c r="Q441" s="1"/>
  <c r="N440"/>
  <c r="H370"/>
  <c r="J370"/>
  <c r="I370"/>
  <c r="C371"/>
  <c r="D371"/>
  <c r="E371"/>
  <c r="S441" l="1"/>
  <c r="T441"/>
  <c r="M442"/>
  <c r="O441"/>
  <c r="Q442" s="1"/>
  <c r="N441"/>
  <c r="H371"/>
  <c r="J371"/>
  <c r="I371"/>
  <c r="C372"/>
  <c r="E372"/>
  <c r="D372"/>
  <c r="S442" l="1"/>
  <c r="T442"/>
  <c r="M443"/>
  <c r="O442"/>
  <c r="Q443" s="1"/>
  <c r="N442"/>
  <c r="H372"/>
  <c r="J372"/>
  <c r="I372"/>
  <c r="C373"/>
  <c r="E373"/>
  <c r="D373"/>
  <c r="S443" l="1"/>
  <c r="T443"/>
  <c r="M444"/>
  <c r="O443"/>
  <c r="Q444" s="1"/>
  <c r="N443"/>
  <c r="H373"/>
  <c r="J373"/>
  <c r="I373"/>
  <c r="C374"/>
  <c r="E374"/>
  <c r="D374"/>
  <c r="S444" l="1"/>
  <c r="T444"/>
  <c r="M445"/>
  <c r="O444"/>
  <c r="Q445" s="1"/>
  <c r="N444"/>
  <c r="H374"/>
  <c r="J374"/>
  <c r="I374"/>
  <c r="C375"/>
  <c r="E375"/>
  <c r="D375"/>
  <c r="S445" l="1"/>
  <c r="T445"/>
  <c r="M446"/>
  <c r="O445"/>
  <c r="Q446" s="1"/>
  <c r="N445"/>
  <c r="H375"/>
  <c r="J375"/>
  <c r="I375"/>
  <c r="C376"/>
  <c r="E376"/>
  <c r="D376"/>
  <c r="S446" l="1"/>
  <c r="T446"/>
  <c r="M447"/>
  <c r="O446"/>
  <c r="Q447" s="1"/>
  <c r="N446"/>
  <c r="H376"/>
  <c r="J376"/>
  <c r="I376"/>
  <c r="C377"/>
  <c r="E377"/>
  <c r="D377"/>
  <c r="S447" l="1"/>
  <c r="T447"/>
  <c r="M448"/>
  <c r="O447"/>
  <c r="Q448" s="1"/>
  <c r="N447"/>
  <c r="H377"/>
  <c r="J377"/>
  <c r="I377"/>
  <c r="C378"/>
  <c r="E378"/>
  <c r="D378"/>
  <c r="S448" l="1"/>
  <c r="T448"/>
  <c r="M449"/>
  <c r="O448"/>
  <c r="Q449" s="1"/>
  <c r="N448"/>
  <c r="H378"/>
  <c r="J378"/>
  <c r="I378"/>
  <c r="C379"/>
  <c r="E379"/>
  <c r="D379"/>
  <c r="S449" l="1"/>
  <c r="T449"/>
  <c r="M450"/>
  <c r="O449"/>
  <c r="Q450" s="1"/>
  <c r="N449"/>
  <c r="H379"/>
  <c r="J379"/>
  <c r="I379"/>
  <c r="C380"/>
  <c r="E380"/>
  <c r="D380"/>
  <c r="S450" l="1"/>
  <c r="T450"/>
  <c r="M451"/>
  <c r="O450"/>
  <c r="Q451" s="1"/>
  <c r="N450"/>
  <c r="H380"/>
  <c r="J380"/>
  <c r="I380"/>
  <c r="C381"/>
  <c r="E381"/>
  <c r="D381"/>
  <c r="S451" l="1"/>
  <c r="T451"/>
  <c r="M452"/>
  <c r="O451"/>
  <c r="Q452" s="1"/>
  <c r="N451"/>
  <c r="H381"/>
  <c r="J381"/>
  <c r="I381"/>
  <c r="C382"/>
  <c r="E382"/>
  <c r="D382"/>
  <c r="S452" l="1"/>
  <c r="T452"/>
  <c r="M453"/>
  <c r="O452"/>
  <c r="Q453" s="1"/>
  <c r="N452"/>
  <c r="H382"/>
  <c r="J382"/>
  <c r="I382"/>
  <c r="C383"/>
  <c r="E383"/>
  <c r="D383"/>
  <c r="S453" l="1"/>
  <c r="T453"/>
  <c r="M454"/>
  <c r="O453"/>
  <c r="Q454" s="1"/>
  <c r="N453"/>
  <c r="H383"/>
  <c r="J383"/>
  <c r="I383"/>
  <c r="C384"/>
  <c r="E384"/>
  <c r="D384"/>
  <c r="S454" l="1"/>
  <c r="T454"/>
  <c r="M455"/>
  <c r="O454"/>
  <c r="Q455" s="1"/>
  <c r="N454"/>
  <c r="H384"/>
  <c r="J384"/>
  <c r="I384"/>
  <c r="C385"/>
  <c r="E385"/>
  <c r="D385"/>
  <c r="S455" l="1"/>
  <c r="T455"/>
  <c r="M456"/>
  <c r="O455"/>
  <c r="Q456" s="1"/>
  <c r="N455"/>
  <c r="H385"/>
  <c r="J385"/>
  <c r="I385"/>
  <c r="C386"/>
  <c r="E386"/>
  <c r="D386"/>
  <c r="S456" l="1"/>
  <c r="T456"/>
  <c r="M457"/>
  <c r="O456"/>
  <c r="Q457" s="1"/>
  <c r="N456"/>
  <c r="H386"/>
  <c r="J386"/>
  <c r="I386"/>
  <c r="C387"/>
  <c r="E387"/>
  <c r="D387"/>
  <c r="S457" l="1"/>
  <c r="T457"/>
  <c r="M458"/>
  <c r="O457"/>
  <c r="Q458" s="1"/>
  <c r="N457"/>
  <c r="H387"/>
  <c r="J387"/>
  <c r="I387"/>
  <c r="C388"/>
  <c r="E388"/>
  <c r="D388"/>
  <c r="S458" l="1"/>
  <c r="T458"/>
  <c r="M459"/>
  <c r="O458"/>
  <c r="Q459" s="1"/>
  <c r="N458"/>
  <c r="H388"/>
  <c r="J388"/>
  <c r="I388"/>
  <c r="C389"/>
  <c r="E389"/>
  <c r="D389"/>
  <c r="S459" l="1"/>
  <c r="T459"/>
  <c r="M460"/>
  <c r="O459"/>
  <c r="Q460" s="1"/>
  <c r="N459"/>
  <c r="H389"/>
  <c r="J389"/>
  <c r="I389"/>
  <c r="C390"/>
  <c r="E390"/>
  <c r="D390"/>
  <c r="S460" l="1"/>
  <c r="T460"/>
  <c r="M461"/>
  <c r="O460"/>
  <c r="Q461" s="1"/>
  <c r="N460"/>
  <c r="H390"/>
  <c r="J390"/>
  <c r="I390"/>
  <c r="C391"/>
  <c r="E391"/>
  <c r="D391"/>
  <c r="S461" l="1"/>
  <c r="T461"/>
  <c r="M462"/>
  <c r="O461"/>
  <c r="Q462" s="1"/>
  <c r="N461"/>
  <c r="H391"/>
  <c r="J391"/>
  <c r="I391"/>
  <c r="C392"/>
  <c r="E392"/>
  <c r="D392"/>
  <c r="S462" l="1"/>
  <c r="T462"/>
  <c r="M463"/>
  <c r="O462"/>
  <c r="Q463" s="1"/>
  <c r="N462"/>
  <c r="H392"/>
  <c r="J392"/>
  <c r="I392"/>
  <c r="C393"/>
  <c r="D393"/>
  <c r="E393"/>
  <c r="S463" l="1"/>
  <c r="T463"/>
  <c r="M464"/>
  <c r="O463"/>
  <c r="Q464" s="1"/>
  <c r="N463"/>
  <c r="H393"/>
  <c r="J393"/>
  <c r="I393"/>
  <c r="C394"/>
  <c r="D394"/>
  <c r="E394"/>
  <c r="S464" l="1"/>
  <c r="T464"/>
  <c r="M465"/>
  <c r="O464"/>
  <c r="Q465" s="1"/>
  <c r="N464"/>
  <c r="H394"/>
  <c r="J394"/>
  <c r="I394"/>
  <c r="C395"/>
  <c r="D395"/>
  <c r="E395"/>
  <c r="S465" l="1"/>
  <c r="T465"/>
  <c r="M466"/>
  <c r="O465"/>
  <c r="Q466" s="1"/>
  <c r="N465"/>
  <c r="H395"/>
  <c r="J395"/>
  <c r="I395"/>
  <c r="C396"/>
  <c r="D396"/>
  <c r="E396"/>
  <c r="S466" l="1"/>
  <c r="T466"/>
  <c r="M467"/>
  <c r="O466"/>
  <c r="Q467" s="1"/>
  <c r="N466"/>
  <c r="H396"/>
  <c r="J396"/>
  <c r="I396"/>
  <c r="C397"/>
  <c r="E397"/>
  <c r="D397"/>
  <c r="S467" l="1"/>
  <c r="T467"/>
  <c r="M468"/>
  <c r="O467"/>
  <c r="Q468" s="1"/>
  <c r="N467"/>
  <c r="H397"/>
  <c r="J397"/>
  <c r="I397"/>
  <c r="C398"/>
  <c r="E398"/>
  <c r="D398"/>
  <c r="S468" l="1"/>
  <c r="T468"/>
  <c r="M469"/>
  <c r="O468"/>
  <c r="Q469" s="1"/>
  <c r="N468"/>
  <c r="H398"/>
  <c r="J398"/>
  <c r="I398"/>
  <c r="C399"/>
  <c r="D399"/>
  <c r="E399"/>
  <c r="S469" l="1"/>
  <c r="T469"/>
  <c r="M470"/>
  <c r="O469"/>
  <c r="Q470" s="1"/>
  <c r="N469"/>
  <c r="H399"/>
  <c r="J399"/>
  <c r="I399"/>
  <c r="C400"/>
  <c r="E400"/>
  <c r="D400"/>
  <c r="S470" l="1"/>
  <c r="T470"/>
  <c r="M471"/>
  <c r="O470"/>
  <c r="Q471" s="1"/>
  <c r="N470"/>
  <c r="H400"/>
  <c r="J400"/>
  <c r="I400"/>
  <c r="C401"/>
  <c r="D401"/>
  <c r="E401"/>
  <c r="S471" l="1"/>
  <c r="T471"/>
  <c r="M472"/>
  <c r="O471"/>
  <c r="Q472" s="1"/>
  <c r="N471"/>
  <c r="H401"/>
  <c r="J401"/>
  <c r="I401"/>
  <c r="C402"/>
  <c r="D402"/>
  <c r="E402"/>
  <c r="S472" l="1"/>
  <c r="T472"/>
  <c r="M473"/>
  <c r="O472"/>
  <c r="Q473" s="1"/>
  <c r="N472"/>
  <c r="H402"/>
  <c r="J402"/>
  <c r="I402"/>
  <c r="C403"/>
  <c r="E403"/>
  <c r="D403"/>
  <c r="S473" l="1"/>
  <c r="T473"/>
  <c r="M474"/>
  <c r="O473"/>
  <c r="Q474" s="1"/>
  <c r="N473"/>
  <c r="H403"/>
  <c r="J403"/>
  <c r="I403"/>
  <c r="C404"/>
  <c r="E404"/>
  <c r="D404"/>
  <c r="S474" l="1"/>
  <c r="T474"/>
  <c r="M475"/>
  <c r="O474"/>
  <c r="Q475" s="1"/>
  <c r="N474"/>
  <c r="H404"/>
  <c r="J404"/>
  <c r="I404"/>
  <c r="C405"/>
  <c r="E405"/>
  <c r="D405"/>
  <c r="S475" l="1"/>
  <c r="T475"/>
  <c r="M476"/>
  <c r="O475"/>
  <c r="Q476" s="1"/>
  <c r="N475"/>
  <c r="H405"/>
  <c r="J405"/>
  <c r="I405"/>
  <c r="C406"/>
  <c r="E406"/>
  <c r="D406"/>
  <c r="S476" l="1"/>
  <c r="T476"/>
  <c r="M477"/>
  <c r="O476"/>
  <c r="Q477" s="1"/>
  <c r="N476"/>
  <c r="H406"/>
  <c r="J406"/>
  <c r="I406"/>
  <c r="C407"/>
  <c r="E407"/>
  <c r="D407"/>
  <c r="S477" l="1"/>
  <c r="T477"/>
  <c r="M478"/>
  <c r="O477"/>
  <c r="Q478" s="1"/>
  <c r="N477"/>
  <c r="H407"/>
  <c r="J407"/>
  <c r="I407"/>
  <c r="C408"/>
  <c r="E408"/>
  <c r="D408"/>
  <c r="S478" l="1"/>
  <c r="T478"/>
  <c r="M479"/>
  <c r="O478"/>
  <c r="Q479" s="1"/>
  <c r="N478"/>
  <c r="H408"/>
  <c r="J408"/>
  <c r="I408"/>
  <c r="C409"/>
  <c r="E409"/>
  <c r="D409"/>
  <c r="S479" l="1"/>
  <c r="T479"/>
  <c r="M480"/>
  <c r="O479"/>
  <c r="Q480" s="1"/>
  <c r="N479"/>
  <c r="J409"/>
  <c r="H409"/>
  <c r="I409"/>
  <c r="C410"/>
  <c r="E410"/>
  <c r="D410"/>
  <c r="S480" l="1"/>
  <c r="T480"/>
  <c r="M481"/>
  <c r="O480"/>
  <c r="Q481" s="1"/>
  <c r="N480"/>
  <c r="H410"/>
  <c r="J410"/>
  <c r="I410"/>
  <c r="C411"/>
  <c r="E411"/>
  <c r="D411"/>
  <c r="S481" l="1"/>
  <c r="T481"/>
  <c r="M482"/>
  <c r="O481"/>
  <c r="Q482" s="1"/>
  <c r="N481"/>
  <c r="H411"/>
  <c r="J411"/>
  <c r="I411"/>
  <c r="C412"/>
  <c r="E412"/>
  <c r="D412"/>
  <c r="S482" l="1"/>
  <c r="T482"/>
  <c r="M483"/>
  <c r="O482"/>
  <c r="Q483" s="1"/>
  <c r="N482"/>
  <c r="H412"/>
  <c r="J412"/>
  <c r="I412"/>
  <c r="C413"/>
  <c r="E413"/>
  <c r="D413"/>
  <c r="S483" l="1"/>
  <c r="T483"/>
  <c r="M484"/>
  <c r="O483"/>
  <c r="Q484" s="1"/>
  <c r="N483"/>
  <c r="J413"/>
  <c r="H413"/>
  <c r="I413"/>
  <c r="C414"/>
  <c r="D414"/>
  <c r="E414"/>
  <c r="S484" l="1"/>
  <c r="T484"/>
  <c r="M485"/>
  <c r="O484"/>
  <c r="Q485" s="1"/>
  <c r="N484"/>
  <c r="H414"/>
  <c r="J414"/>
  <c r="I414"/>
  <c r="C415"/>
  <c r="E415"/>
  <c r="D415"/>
  <c r="S485" l="1"/>
  <c r="T485"/>
  <c r="M486"/>
  <c r="O485"/>
  <c r="Q486" s="1"/>
  <c r="N485"/>
  <c r="H415"/>
  <c r="J415"/>
  <c r="I415"/>
  <c r="C416"/>
  <c r="E416"/>
  <c r="D416"/>
  <c r="S486" l="1"/>
  <c r="T486"/>
  <c r="M487"/>
  <c r="O486"/>
  <c r="Q487" s="1"/>
  <c r="N486"/>
  <c r="H416"/>
  <c r="J416"/>
  <c r="I416"/>
  <c r="C417"/>
  <c r="E417"/>
  <c r="D417"/>
  <c r="S487" l="1"/>
  <c r="T487"/>
  <c r="M488"/>
  <c r="O487"/>
  <c r="Q488" s="1"/>
  <c r="N487"/>
  <c r="J417"/>
  <c r="H417"/>
  <c r="I417"/>
  <c r="C418"/>
  <c r="E418"/>
  <c r="D418"/>
  <c r="S488" l="1"/>
  <c r="T488"/>
  <c r="M489"/>
  <c r="O488"/>
  <c r="Q489" s="1"/>
  <c r="N488"/>
  <c r="H418"/>
  <c r="J418"/>
  <c r="I418"/>
  <c r="C419"/>
  <c r="E419"/>
  <c r="D419"/>
  <c r="S489" l="1"/>
  <c r="T489"/>
  <c r="M490"/>
  <c r="O489"/>
  <c r="Q490" s="1"/>
  <c r="N489"/>
  <c r="H419"/>
  <c r="J419"/>
  <c r="I419"/>
  <c r="C420"/>
  <c r="E420"/>
  <c r="D420"/>
  <c r="S490" l="1"/>
  <c r="T490"/>
  <c r="M491"/>
  <c r="O490"/>
  <c r="Q491" s="1"/>
  <c r="N490"/>
  <c r="H420"/>
  <c r="J420"/>
  <c r="I420"/>
  <c r="C421"/>
  <c r="E421"/>
  <c r="D421"/>
  <c r="S491" l="1"/>
  <c r="T491"/>
  <c r="M492"/>
  <c r="O491"/>
  <c r="Q492" s="1"/>
  <c r="N491"/>
  <c r="J421"/>
  <c r="H421"/>
  <c r="I421"/>
  <c r="C422"/>
  <c r="E422"/>
  <c r="D422"/>
  <c r="S492" l="1"/>
  <c r="T492"/>
  <c r="M493"/>
  <c r="O492"/>
  <c r="Q493" s="1"/>
  <c r="N492"/>
  <c r="H422"/>
  <c r="J422"/>
  <c r="I422"/>
  <c r="C423"/>
  <c r="E423"/>
  <c r="D423"/>
  <c r="S493" l="1"/>
  <c r="T493"/>
  <c r="M494"/>
  <c r="O493"/>
  <c r="Q494" s="1"/>
  <c r="N493"/>
  <c r="H423"/>
  <c r="J423"/>
  <c r="I423"/>
  <c r="C424"/>
  <c r="E424"/>
  <c r="D424"/>
  <c r="S494" l="1"/>
  <c r="T494"/>
  <c r="M495"/>
  <c r="O494"/>
  <c r="Q495" s="1"/>
  <c r="N494"/>
  <c r="H424"/>
  <c r="J424"/>
  <c r="I424"/>
  <c r="C425"/>
  <c r="E425"/>
  <c r="D425"/>
  <c r="S495" l="1"/>
  <c r="T495"/>
  <c r="M496"/>
  <c r="O495"/>
  <c r="Q496" s="1"/>
  <c r="N495"/>
  <c r="J425"/>
  <c r="H425"/>
  <c r="I425"/>
  <c r="C426"/>
  <c r="E426"/>
  <c r="D426"/>
  <c r="S496" l="1"/>
  <c r="T496"/>
  <c r="M497"/>
  <c r="O496"/>
  <c r="Q497" s="1"/>
  <c r="N496"/>
  <c r="H426"/>
  <c r="J426"/>
  <c r="I426"/>
  <c r="C427"/>
  <c r="E427"/>
  <c r="D427"/>
  <c r="S497" l="1"/>
  <c r="T497"/>
  <c r="M498"/>
  <c r="O497"/>
  <c r="Q498" s="1"/>
  <c r="N497"/>
  <c r="H427"/>
  <c r="J427"/>
  <c r="I427"/>
  <c r="C428"/>
  <c r="E428"/>
  <c r="D428"/>
  <c r="S498" l="1"/>
  <c r="T498"/>
  <c r="M499"/>
  <c r="O498"/>
  <c r="Q499" s="1"/>
  <c r="N498"/>
  <c r="H428"/>
  <c r="J428"/>
  <c r="I428"/>
  <c r="C429"/>
  <c r="E429"/>
  <c r="D429"/>
  <c r="S499" l="1"/>
  <c r="T499"/>
  <c r="M500"/>
  <c r="O499"/>
  <c r="Q500" s="1"/>
  <c r="N499"/>
  <c r="J429"/>
  <c r="H429"/>
  <c r="I429"/>
  <c r="C430"/>
  <c r="E430"/>
  <c r="D430"/>
  <c r="S500" l="1"/>
  <c r="T500"/>
  <c r="M501"/>
  <c r="O500"/>
  <c r="Q501" s="1"/>
  <c r="N500"/>
  <c r="H430"/>
  <c r="J430"/>
  <c r="I430"/>
  <c r="C431"/>
  <c r="E431"/>
  <c r="D431"/>
  <c r="S501" l="1"/>
  <c r="T501"/>
  <c r="M502"/>
  <c r="O501"/>
  <c r="Q502" s="1"/>
  <c r="N501"/>
  <c r="H431"/>
  <c r="J431"/>
  <c r="I431"/>
  <c r="C432"/>
  <c r="E432"/>
  <c r="D432"/>
  <c r="S502" l="1"/>
  <c r="T502"/>
  <c r="M503"/>
  <c r="O502"/>
  <c r="Q503" s="1"/>
  <c r="N502"/>
  <c r="H432"/>
  <c r="J432"/>
  <c r="I432"/>
  <c r="C433"/>
  <c r="D433"/>
  <c r="E433"/>
  <c r="S503" l="1"/>
  <c r="T503"/>
  <c r="M504"/>
  <c r="O503"/>
  <c r="Q504" s="1"/>
  <c r="N503"/>
  <c r="J433"/>
  <c r="H433"/>
  <c r="I433"/>
  <c r="C434"/>
  <c r="E434"/>
  <c r="D434"/>
  <c r="S504" l="1"/>
  <c r="T504"/>
  <c r="O504"/>
  <c r="N504"/>
  <c r="H434"/>
  <c r="J434"/>
  <c r="I434"/>
  <c r="C435"/>
  <c r="E435"/>
  <c r="D435"/>
  <c r="H435" l="1"/>
  <c r="J435"/>
  <c r="I435"/>
  <c r="C436"/>
  <c r="E436"/>
  <c r="D436"/>
  <c r="H436" l="1"/>
  <c r="J436"/>
  <c r="I436"/>
  <c r="C437"/>
  <c r="E437"/>
  <c r="D437"/>
  <c r="J437" l="1"/>
  <c r="H437"/>
  <c r="I437"/>
  <c r="C438"/>
  <c r="E438"/>
  <c r="D438"/>
  <c r="H438" l="1"/>
  <c r="J438"/>
  <c r="I438"/>
  <c r="C439"/>
  <c r="D439"/>
  <c r="E439"/>
  <c r="H439" l="1"/>
  <c r="J439"/>
  <c r="I439"/>
  <c r="C440"/>
  <c r="E440"/>
  <c r="D440"/>
  <c r="H440" l="1"/>
  <c r="J440"/>
  <c r="I440"/>
  <c r="C441"/>
  <c r="E441"/>
  <c r="D441"/>
  <c r="J441" l="1"/>
  <c r="H441"/>
  <c r="I441"/>
  <c r="C442"/>
  <c r="E442"/>
  <c r="D442"/>
  <c r="H442" l="1"/>
  <c r="J442"/>
  <c r="I442"/>
  <c r="C443"/>
  <c r="E443"/>
  <c r="D443"/>
  <c r="H443" l="1"/>
  <c r="J443"/>
  <c r="I443"/>
  <c r="C444"/>
  <c r="E444"/>
  <c r="D444"/>
  <c r="H444" l="1"/>
  <c r="J444"/>
  <c r="I444"/>
  <c r="C445"/>
  <c r="E445"/>
  <c r="D445"/>
  <c r="J445" l="1"/>
  <c r="H445"/>
  <c r="I445"/>
  <c r="C446"/>
  <c r="E446"/>
  <c r="D446"/>
  <c r="H446" l="1"/>
  <c r="J446"/>
  <c r="I446"/>
  <c r="C447"/>
  <c r="E447"/>
  <c r="D447"/>
  <c r="H447" l="1"/>
  <c r="J447"/>
  <c r="I447"/>
  <c r="C448"/>
  <c r="D448"/>
  <c r="E448"/>
  <c r="H448" l="1"/>
  <c r="J448"/>
  <c r="I448"/>
  <c r="C449"/>
  <c r="E449"/>
  <c r="D449"/>
  <c r="J449" l="1"/>
  <c r="H449"/>
  <c r="I449"/>
  <c r="C450"/>
  <c r="E450"/>
  <c r="D450"/>
  <c r="H450" l="1"/>
  <c r="J450"/>
  <c r="I450"/>
  <c r="C451"/>
  <c r="E451"/>
  <c r="D451"/>
  <c r="H451" l="1"/>
  <c r="J451"/>
  <c r="I451"/>
  <c r="C452"/>
  <c r="E452"/>
  <c r="D452"/>
  <c r="H452" l="1"/>
  <c r="J452"/>
  <c r="I452"/>
  <c r="C453"/>
  <c r="E453"/>
  <c r="D453"/>
  <c r="J453" l="1"/>
  <c r="H453"/>
  <c r="I453"/>
  <c r="C454"/>
  <c r="E454"/>
  <c r="D454"/>
  <c r="H454" l="1"/>
  <c r="J454"/>
  <c r="I454"/>
  <c r="C455"/>
  <c r="D455"/>
  <c r="E455"/>
  <c r="H455" l="1"/>
  <c r="J455"/>
  <c r="I455"/>
  <c r="C456"/>
  <c r="E456"/>
  <c r="D456"/>
  <c r="H456" l="1"/>
  <c r="J456"/>
  <c r="I456"/>
  <c r="C457"/>
  <c r="E457"/>
  <c r="D457"/>
  <c r="J457" l="1"/>
  <c r="H457"/>
  <c r="I457"/>
  <c r="C458"/>
  <c r="D458"/>
  <c r="E458"/>
  <c r="H458" l="1"/>
  <c r="J458"/>
  <c r="I458"/>
  <c r="C459"/>
  <c r="E459"/>
  <c r="D459"/>
  <c r="H459" l="1"/>
  <c r="J459"/>
  <c r="I459"/>
  <c r="C460"/>
  <c r="E460"/>
  <c r="D460"/>
  <c r="H460" l="1"/>
  <c r="J460"/>
  <c r="I460"/>
  <c r="C461"/>
  <c r="E461"/>
  <c r="D461"/>
  <c r="J461" l="1"/>
  <c r="H461"/>
  <c r="I461"/>
  <c r="C462"/>
  <c r="E462"/>
  <c r="D462"/>
  <c r="H462" l="1"/>
  <c r="J462"/>
  <c r="I462"/>
  <c r="C463"/>
  <c r="E463"/>
  <c r="D463"/>
  <c r="H463" l="1"/>
  <c r="J463"/>
  <c r="I463"/>
  <c r="C464"/>
  <c r="E464"/>
  <c r="D464"/>
  <c r="H464" l="1"/>
  <c r="J464"/>
  <c r="I464"/>
  <c r="C465"/>
  <c r="E465"/>
  <c r="D465"/>
  <c r="J465" l="1"/>
  <c r="H465"/>
  <c r="I465"/>
  <c r="C466"/>
  <c r="E466"/>
  <c r="D466"/>
  <c r="H466" l="1"/>
  <c r="J466"/>
  <c r="I466"/>
  <c r="C467"/>
  <c r="D467"/>
  <c r="E467"/>
  <c r="H467" l="1"/>
  <c r="J467"/>
  <c r="I467"/>
  <c r="C468"/>
  <c r="E468"/>
  <c r="D468"/>
  <c r="H468" l="1"/>
  <c r="J468"/>
  <c r="I468"/>
  <c r="C469"/>
  <c r="E469"/>
  <c r="D469"/>
  <c r="J469" l="1"/>
  <c r="H469"/>
  <c r="I469"/>
  <c r="C470"/>
  <c r="E470"/>
  <c r="D470"/>
  <c r="H470" l="1"/>
  <c r="J470"/>
  <c r="I470"/>
  <c r="C471"/>
  <c r="E471"/>
  <c r="D471"/>
  <c r="H471" l="1"/>
  <c r="J471"/>
  <c r="I471"/>
  <c r="C472"/>
  <c r="E472"/>
  <c r="D472"/>
  <c r="H472" l="1"/>
  <c r="J472"/>
  <c r="I472"/>
  <c r="C473"/>
  <c r="D473"/>
  <c r="E473"/>
  <c r="J473" l="1"/>
  <c r="H473"/>
  <c r="I473"/>
  <c r="C474"/>
  <c r="E474"/>
  <c r="D474"/>
  <c r="H474" l="1"/>
  <c r="J474"/>
  <c r="I474"/>
  <c r="C475"/>
  <c r="E475"/>
  <c r="D475"/>
  <c r="H475" l="1"/>
  <c r="J475"/>
  <c r="I475"/>
  <c r="C476"/>
  <c r="E476"/>
  <c r="D476"/>
  <c r="H476" l="1"/>
  <c r="J476"/>
  <c r="I476"/>
  <c r="C477"/>
  <c r="E477"/>
  <c r="D477"/>
  <c r="J477" l="1"/>
  <c r="H477"/>
  <c r="I477"/>
  <c r="C478"/>
  <c r="E478"/>
  <c r="D478"/>
  <c r="H478" l="1"/>
  <c r="J478"/>
  <c r="I478"/>
  <c r="C479"/>
  <c r="E479"/>
  <c r="D479"/>
  <c r="H479" l="1"/>
  <c r="J479"/>
  <c r="I479"/>
  <c r="C480"/>
  <c r="E480"/>
  <c r="D480"/>
  <c r="H480" l="1"/>
  <c r="J480"/>
  <c r="I480"/>
  <c r="C481"/>
  <c r="E481"/>
  <c r="D481"/>
  <c r="J481" l="1"/>
  <c r="H481"/>
  <c r="I481"/>
  <c r="C482"/>
  <c r="E482"/>
  <c r="D482"/>
  <c r="H482" l="1"/>
  <c r="J482"/>
  <c r="I482"/>
  <c r="C483"/>
  <c r="D483"/>
  <c r="E483"/>
  <c r="H483" l="1"/>
  <c r="J483"/>
  <c r="I483"/>
  <c r="C484"/>
  <c r="E484"/>
  <c r="D484"/>
  <c r="H484" l="1"/>
  <c r="J484"/>
  <c r="I484"/>
  <c r="C485"/>
  <c r="E485"/>
  <c r="D485"/>
  <c r="J485" l="1"/>
  <c r="H485"/>
  <c r="I485"/>
  <c r="C486"/>
  <c r="E486"/>
  <c r="D486"/>
  <c r="H486" l="1"/>
  <c r="J486"/>
  <c r="I486"/>
  <c r="C487"/>
  <c r="E487"/>
  <c r="D487"/>
  <c r="H487" l="1"/>
  <c r="J487"/>
  <c r="I487"/>
  <c r="C488"/>
  <c r="E488"/>
  <c r="D488"/>
  <c r="H488" l="1"/>
  <c r="J488"/>
  <c r="I488"/>
  <c r="C489"/>
  <c r="E489"/>
  <c r="D489"/>
  <c r="J489" l="1"/>
  <c r="H489"/>
  <c r="I489"/>
  <c r="C490"/>
  <c r="E490"/>
  <c r="D490"/>
  <c r="H490" l="1"/>
  <c r="J490"/>
  <c r="I490"/>
  <c r="C491"/>
  <c r="D491"/>
  <c r="E491"/>
  <c r="H491" l="1"/>
  <c r="J491"/>
  <c r="I491"/>
  <c r="C492"/>
  <c r="D492"/>
  <c r="E492"/>
  <c r="H492" l="1"/>
  <c r="J492"/>
  <c r="I492"/>
  <c r="C493"/>
  <c r="E493"/>
  <c r="D493"/>
  <c r="J493" l="1"/>
  <c r="H493"/>
  <c r="I493"/>
  <c r="C494"/>
  <c r="E494"/>
  <c r="D494"/>
  <c r="H494" l="1"/>
  <c r="J494"/>
  <c r="I494"/>
  <c r="C495"/>
  <c r="D495"/>
  <c r="E495"/>
  <c r="H495" l="1"/>
  <c r="J495"/>
  <c r="I495"/>
  <c r="C496"/>
  <c r="E496"/>
  <c r="D496"/>
  <c r="H496" l="1"/>
  <c r="J496"/>
  <c r="I496"/>
  <c r="C497"/>
  <c r="D497"/>
  <c r="E497"/>
  <c r="J497" l="1"/>
  <c r="H497"/>
  <c r="I497"/>
  <c r="C498"/>
  <c r="E498"/>
  <c r="D498"/>
  <c r="H498" l="1"/>
  <c r="J498"/>
  <c r="I498"/>
  <c r="C499"/>
  <c r="E499"/>
  <c r="D499"/>
  <c r="H499" l="1"/>
  <c r="J499"/>
  <c r="I499"/>
  <c r="C500"/>
  <c r="D500"/>
  <c r="E500"/>
  <c r="H500" l="1"/>
  <c r="J500"/>
  <c r="I500"/>
  <c r="C501"/>
  <c r="E501"/>
  <c r="D501"/>
  <c r="J501" l="1"/>
  <c r="H501"/>
  <c r="I501"/>
  <c r="C502"/>
  <c r="E502"/>
  <c r="D502"/>
  <c r="H502" l="1"/>
  <c r="J502"/>
  <c r="I502"/>
  <c r="C503"/>
  <c r="D503"/>
  <c r="E503"/>
  <c r="H503" l="1"/>
  <c r="J503"/>
  <c r="I503"/>
  <c r="C504"/>
  <c r="D504"/>
  <c r="E504"/>
  <c r="H504" l="1"/>
  <c r="J504"/>
  <c r="I504"/>
  <c r="N22"/>
  <c r="O22" s="1"/>
  <c r="T22" l="1"/>
  <c r="M23" s="1"/>
  <c r="Q23"/>
  <c r="S23" l="1"/>
  <c r="N23"/>
  <c r="O23" s="1"/>
  <c r="M24" s="1"/>
  <c r="T23" l="1"/>
  <c r="Q24"/>
  <c r="S24" l="1"/>
  <c r="N24"/>
  <c r="O24" s="1"/>
  <c r="T24" l="1"/>
  <c r="M25" s="1"/>
  <c r="Q25"/>
  <c r="S25" l="1"/>
  <c r="N25"/>
  <c r="O25" s="1"/>
  <c r="T25" l="1"/>
  <c r="M26" s="1"/>
  <c r="Q26"/>
  <c r="S26" l="1"/>
  <c r="N26"/>
  <c r="O26" s="1"/>
  <c r="M27" s="1"/>
  <c r="T26" l="1"/>
  <c r="Q27"/>
  <c r="S27" l="1"/>
  <c r="N27"/>
  <c r="O27" s="1"/>
  <c r="M28" s="1"/>
  <c r="T27" l="1"/>
  <c r="N28"/>
  <c r="O28" s="1"/>
  <c r="Q28"/>
  <c r="S28" l="1"/>
  <c r="T28"/>
  <c r="M29" s="1"/>
  <c r="N29" s="1"/>
  <c r="O29" s="1"/>
  <c r="Q29"/>
  <c r="S29" l="1"/>
  <c r="T29"/>
  <c r="M30" s="1"/>
  <c r="N30" s="1"/>
  <c r="O30" s="1"/>
  <c r="Q30"/>
  <c r="S30" l="1"/>
  <c r="T30"/>
  <c r="M31" s="1"/>
  <c r="N31" s="1"/>
  <c r="O31" s="1"/>
  <c r="Q31"/>
  <c r="S31" l="1"/>
  <c r="T31"/>
  <c r="M32" s="1"/>
  <c r="N32" s="1"/>
  <c r="O32" s="1"/>
  <c r="Q32"/>
  <c r="S32" l="1"/>
  <c r="T32"/>
  <c r="M33" s="1"/>
  <c r="N33" s="1"/>
  <c r="O33" s="1"/>
  <c r="Q33"/>
  <c r="S33" l="1"/>
  <c r="T33"/>
  <c r="M34" s="1"/>
  <c r="N34" s="1"/>
  <c r="O34" s="1"/>
  <c r="Q34"/>
  <c r="S34" l="1"/>
  <c r="T34"/>
  <c r="M35" s="1"/>
  <c r="N35" s="1"/>
  <c r="O35" s="1"/>
  <c r="Q35"/>
  <c r="S35" l="1"/>
  <c r="T35"/>
  <c r="M36" s="1"/>
  <c r="N36" s="1"/>
  <c r="O36" s="1"/>
  <c r="Q36"/>
  <c r="S36" l="1"/>
  <c r="T36"/>
  <c r="M37" s="1"/>
  <c r="N37" s="1"/>
  <c r="O37" s="1"/>
  <c r="Q37"/>
  <c r="S37" l="1"/>
  <c r="T37"/>
  <c r="M38" s="1"/>
  <c r="N38" s="1"/>
  <c r="O38" s="1"/>
  <c r="M39" s="1"/>
  <c r="Q38"/>
  <c r="S38" l="1"/>
  <c r="T38"/>
  <c r="Q39"/>
  <c r="N39"/>
  <c r="O39" s="1"/>
  <c r="S39" l="1"/>
  <c r="T39"/>
  <c r="M40" s="1"/>
  <c r="N40" s="1"/>
  <c r="O40" s="1"/>
  <c r="Q40"/>
  <c r="S40" s="1"/>
  <c r="M41" l="1"/>
  <c r="N41" s="1"/>
  <c r="O41" s="1"/>
  <c r="T40"/>
  <c r="Q41"/>
  <c r="Q42" l="1"/>
  <c r="S41"/>
  <c r="M42" s="1"/>
  <c r="N42" s="1"/>
  <c r="O42" s="1"/>
  <c r="T41"/>
  <c r="S42" l="1"/>
  <c r="T42"/>
  <c r="M43" s="1"/>
  <c r="N43" s="1"/>
  <c r="O43" s="1"/>
  <c r="Q43"/>
  <c r="S43" l="1"/>
  <c r="T43"/>
  <c r="Q44"/>
  <c r="S44" s="1"/>
  <c r="M44" l="1"/>
  <c r="N44" s="1"/>
  <c r="O44" s="1"/>
  <c r="T44" s="1"/>
  <c r="Q45" l="1"/>
  <c r="S45" s="1"/>
  <c r="M45"/>
  <c r="N45"/>
  <c r="O45" s="1"/>
  <c r="T45" s="1"/>
  <c r="M46" l="1"/>
  <c r="N46" s="1"/>
  <c r="O46" s="1"/>
  <c r="Q46"/>
  <c r="S46" s="1"/>
  <c r="Q47" l="1"/>
  <c r="S47" s="1"/>
  <c r="T46"/>
  <c r="M47" l="1"/>
  <c r="N47" l="1"/>
  <c r="O47" s="1"/>
  <c r="T47" s="1"/>
  <c r="M48" l="1"/>
  <c r="Q48"/>
  <c r="N48" l="1"/>
  <c r="O48" s="1"/>
  <c r="T48" s="1"/>
  <c r="S48"/>
  <c r="M49" l="1"/>
  <c r="Q49"/>
  <c r="N49" l="1"/>
  <c r="O49" s="1"/>
  <c r="T49" s="1"/>
  <c r="S49"/>
  <c r="M50" l="1"/>
  <c r="Q50"/>
  <c r="N50" l="1"/>
  <c r="O50" s="1"/>
  <c r="T50" s="1"/>
  <c r="S50"/>
  <c r="M51" l="1"/>
  <c r="Q51"/>
  <c r="N51" l="1"/>
  <c r="O51" s="1"/>
  <c r="T51" s="1"/>
  <c r="S51"/>
  <c r="M52" l="1"/>
  <c r="Q52"/>
  <c r="S52" l="1"/>
  <c r="N52"/>
  <c r="O52" s="1"/>
  <c r="T52" s="1"/>
  <c r="M53" l="1"/>
  <c r="Q53"/>
  <c r="N53" l="1"/>
  <c r="O53" s="1"/>
  <c r="T53" s="1"/>
  <c r="S53"/>
  <c r="M54" l="1"/>
  <c r="Q54"/>
  <c r="N54" l="1"/>
  <c r="O54" s="1"/>
  <c r="T54" s="1"/>
  <c r="S54"/>
  <c r="M55" l="1"/>
  <c r="Q55"/>
  <c r="S55" s="1"/>
  <c r="N55" l="1"/>
  <c r="O55" s="1"/>
  <c r="T55" s="1"/>
  <c r="M56" l="1"/>
  <c r="Q56"/>
  <c r="N56" l="1"/>
  <c r="O56" s="1"/>
  <c r="T56" s="1"/>
  <c r="S56"/>
  <c r="M57" l="1"/>
  <c r="Q57"/>
  <c r="S57" s="1"/>
  <c r="N57" l="1"/>
  <c r="O57" s="1"/>
  <c r="T57" s="1"/>
  <c r="M58" l="1"/>
  <c r="Q58"/>
  <c r="N58" l="1"/>
  <c r="O58" s="1"/>
  <c r="T58" s="1"/>
  <c r="S58"/>
  <c r="M59" l="1"/>
  <c r="N59" s="1"/>
  <c r="O59" s="1"/>
  <c r="T59" s="1"/>
  <c r="Q59"/>
  <c r="S59" s="1"/>
  <c r="M60" l="1"/>
  <c r="N60" s="1"/>
  <c r="O60" s="1"/>
  <c r="Q60"/>
  <c r="Q61" l="1"/>
  <c r="S61" s="1"/>
  <c r="S60"/>
  <c r="T60"/>
  <c r="M61" l="1"/>
  <c r="N61" s="1"/>
  <c r="O61" s="1"/>
  <c r="T61" s="1"/>
  <c r="M62" l="1"/>
  <c r="N62" s="1"/>
  <c r="O62" s="1"/>
  <c r="Q62"/>
  <c r="S62" l="1"/>
  <c r="T62"/>
  <c r="Q63"/>
  <c r="S63" l="1"/>
  <c r="M63"/>
  <c r="N63" s="1"/>
  <c r="O63" s="1"/>
  <c r="T63" s="1"/>
  <c r="M64" l="1"/>
  <c r="N64" s="1"/>
  <c r="O64" s="1"/>
  <c r="Q65" s="1"/>
  <c r="Q64"/>
  <c r="S64" s="1"/>
  <c r="S65" l="1"/>
  <c r="T64"/>
  <c r="M65" s="1"/>
  <c r="N65" s="1"/>
  <c r="O65" s="1"/>
  <c r="Q66" s="1"/>
  <c r="T65" l="1"/>
  <c r="M66" s="1"/>
  <c r="N66" s="1"/>
  <c r="O66" s="1"/>
  <c r="Q67" s="1"/>
  <c r="S66"/>
  <c r="T66" l="1"/>
  <c r="M67" s="1"/>
  <c r="N67" s="1"/>
  <c r="O67" s="1"/>
  <c r="T67" s="1"/>
  <c r="S67"/>
  <c r="M68" l="1"/>
  <c r="Q68"/>
  <c r="N68"/>
  <c r="O68" s="1"/>
  <c r="Q69" s="1"/>
  <c r="S68"/>
  <c r="T68" l="1"/>
  <c r="M69" s="1"/>
  <c r="N69" s="1"/>
  <c r="O69" s="1"/>
  <c r="T69" s="1"/>
  <c r="S69"/>
  <c r="M70" l="1"/>
  <c r="Q70"/>
  <c r="N70"/>
  <c r="O70" s="1"/>
  <c r="T70" s="1"/>
  <c r="S70"/>
  <c r="M71" l="1"/>
  <c r="N71" s="1"/>
  <c r="O71" s="1"/>
  <c r="Q72" s="1"/>
  <c r="Q71"/>
  <c r="T71" l="1"/>
  <c r="S71"/>
  <c r="M72" l="1"/>
  <c r="N72" s="1"/>
  <c r="O72" s="1"/>
  <c r="T72" s="1"/>
  <c r="S72"/>
  <c r="Q73"/>
  <c r="M73" l="1"/>
  <c r="N73" s="1"/>
  <c r="O73" s="1"/>
  <c r="Q74" s="1"/>
  <c r="S73"/>
  <c r="T73"/>
  <c r="S74"/>
  <c r="M74" l="1"/>
  <c r="N74" s="1"/>
  <c r="O74" s="1"/>
  <c r="T74" s="1"/>
  <c r="Q75"/>
  <c r="S75"/>
  <c r="N75" l="1"/>
  <c r="O75" s="1"/>
  <c r="T75" s="1"/>
  <c r="M75"/>
  <c r="Q76"/>
  <c r="S76"/>
  <c r="M76" l="1"/>
  <c r="N76" s="1"/>
  <c r="O76" s="1"/>
  <c r="M77" s="1"/>
  <c r="N77" s="1"/>
  <c r="O77" s="1"/>
  <c r="T76"/>
  <c r="Q77"/>
  <c r="S77" s="1"/>
  <c r="T77"/>
  <c r="M78" l="1"/>
  <c r="N78" s="1"/>
  <c r="O78" s="1"/>
  <c r="Q79" s="1"/>
  <c r="Q78"/>
  <c r="S78"/>
  <c r="T78"/>
  <c r="T79" l="1"/>
  <c r="M79"/>
  <c r="N79"/>
  <c r="O79" s="1"/>
  <c r="M80" s="1"/>
  <c r="S79"/>
  <c r="N80" l="1"/>
  <c r="O80" s="1"/>
  <c r="Q81" s="1"/>
  <c r="Q80"/>
  <c r="S80"/>
  <c r="T80"/>
  <c r="T81" l="1"/>
  <c r="M81"/>
  <c r="N81"/>
  <c r="O81" s="1"/>
  <c r="M82" s="1"/>
  <c r="S81"/>
  <c r="N82" l="1"/>
  <c r="O82" s="1"/>
  <c r="Q83" s="1"/>
  <c r="Q82"/>
  <c r="S82"/>
  <c r="T82"/>
  <c r="T83" l="1"/>
  <c r="M83"/>
  <c r="N83"/>
  <c r="O83" s="1"/>
  <c r="Q84" s="1"/>
  <c r="S83"/>
  <c r="M84" l="1"/>
  <c r="S84"/>
  <c r="T84"/>
  <c r="N84" l="1"/>
  <c r="O84" s="1"/>
  <c r="Q85" s="1"/>
  <c r="M85" l="1"/>
  <c r="N85" s="1"/>
  <c r="O85" s="1"/>
  <c r="S85"/>
  <c r="T85"/>
  <c r="M86" l="1"/>
  <c r="Q86"/>
  <c r="N86"/>
  <c r="O86" s="1"/>
  <c r="Q87" s="1"/>
  <c r="S86" l="1"/>
  <c r="S87" s="1"/>
  <c r="T86"/>
  <c r="T87" s="1"/>
  <c r="M87" l="1"/>
  <c r="N87" l="1"/>
  <c r="O87" s="1"/>
  <c r="M88" l="1"/>
  <c r="Q88"/>
  <c r="N88" l="1"/>
  <c r="O88" s="1"/>
  <c r="T88"/>
  <c r="S88"/>
  <c r="Q89" l="1"/>
  <c r="M89"/>
  <c r="T89" l="1"/>
  <c r="S89"/>
  <c r="N89"/>
  <c r="O89" s="1"/>
  <c r="M90" l="1"/>
  <c r="Q90"/>
  <c r="N90" l="1"/>
  <c r="O90" s="1"/>
  <c r="T90"/>
  <c r="S90"/>
  <c r="Q91" l="1"/>
  <c r="M91"/>
  <c r="T91" l="1"/>
  <c r="S91"/>
  <c r="N91"/>
  <c r="O91" s="1"/>
  <c r="M92" l="1"/>
  <c r="Q92"/>
  <c r="N92" l="1"/>
  <c r="O92" s="1"/>
  <c r="T92"/>
  <c r="S92"/>
  <c r="Q93" l="1"/>
  <c r="M93"/>
  <c r="S93" l="1"/>
  <c r="T93"/>
  <c r="N93"/>
  <c r="O93" s="1"/>
  <c r="M94" l="1"/>
  <c r="Q94"/>
  <c r="N94" l="1"/>
  <c r="O94" s="1"/>
  <c r="T94"/>
  <c r="S94"/>
  <c r="Q95" l="1"/>
  <c r="M95"/>
  <c r="S95" l="1"/>
  <c r="T95"/>
  <c r="N95"/>
  <c r="O95" s="1"/>
  <c r="M96" l="1"/>
  <c r="Q96"/>
  <c r="N96" l="1"/>
  <c r="O96" s="1"/>
  <c r="S96"/>
  <c r="T96"/>
  <c r="M97" l="1"/>
  <c r="Q97"/>
  <c r="N97" l="1"/>
  <c r="O97" s="1"/>
  <c r="T97"/>
  <c r="S97"/>
  <c r="Q98" l="1"/>
  <c r="M98"/>
  <c r="S98" l="1"/>
  <c r="T98"/>
  <c r="N98"/>
  <c r="O98" s="1"/>
  <c r="Q99" l="1"/>
  <c r="M99"/>
  <c r="N99" s="1"/>
  <c r="O99" s="1"/>
  <c r="T99" l="1"/>
  <c r="M100" s="1"/>
  <c r="N100" s="1"/>
  <c r="O100" s="1"/>
  <c r="Q101" s="1"/>
  <c r="S99"/>
  <c r="Q100"/>
  <c r="S100" l="1"/>
  <c r="S101" s="1"/>
  <c r="T100"/>
  <c r="T101" s="1"/>
  <c r="M101" l="1"/>
  <c r="N101" s="1"/>
  <c r="O101" s="1"/>
  <c r="Q102" s="1"/>
  <c r="M102" l="1"/>
  <c r="N102" s="1"/>
  <c r="O102" s="1"/>
  <c r="Q103" s="1"/>
  <c r="S102"/>
  <c r="T102"/>
  <c r="T103" l="1"/>
  <c r="S103"/>
  <c r="M103"/>
  <c r="N103" s="1"/>
  <c r="O103" s="1"/>
  <c r="Q104" s="1"/>
  <c r="T104" l="1"/>
  <c r="S104"/>
  <c r="M104"/>
  <c r="N104" s="1"/>
  <c r="O104" s="1"/>
  <c r="Q105" s="1"/>
  <c r="T105" l="1"/>
  <c r="S105"/>
  <c r="M105"/>
  <c r="N105" s="1"/>
  <c r="O105" s="1"/>
  <c r="Q106" s="1"/>
  <c r="M106" l="1"/>
  <c r="N106" s="1"/>
  <c r="O106" s="1"/>
  <c r="Q107" s="1"/>
  <c r="T106"/>
  <c r="S106"/>
  <c r="T107" l="1"/>
  <c r="S107"/>
  <c r="M107"/>
  <c r="N107" s="1"/>
  <c r="O107" s="1"/>
  <c r="Q108" s="1"/>
  <c r="M108" l="1"/>
  <c r="N108" s="1"/>
  <c r="O108" s="1"/>
  <c r="Q109" s="1"/>
  <c r="S108"/>
  <c r="T108"/>
  <c r="T109" l="1"/>
  <c r="S109"/>
  <c r="M109"/>
  <c r="N109" s="1"/>
  <c r="O109" s="1"/>
  <c r="Q110" s="1"/>
  <c r="T110" l="1"/>
  <c r="S110"/>
  <c r="M110"/>
  <c r="N110" s="1"/>
  <c r="O110" s="1"/>
  <c r="Q111" s="1"/>
  <c r="M111" l="1"/>
  <c r="N111" s="1"/>
  <c r="O111" s="1"/>
  <c r="Q112" s="1"/>
  <c r="T112" s="1"/>
  <c r="T111"/>
  <c r="S111"/>
  <c r="S112" l="1"/>
  <c r="M112"/>
  <c r="N112" s="1"/>
  <c r="O112" s="1"/>
  <c r="Q113" s="1"/>
  <c r="T113" s="1"/>
  <c r="M113" l="1"/>
  <c r="N113" s="1"/>
  <c r="O113" s="1"/>
  <c r="Q114" s="1"/>
  <c r="S113"/>
  <c r="M114" l="1"/>
  <c r="N114" s="1"/>
  <c r="O114" s="1"/>
  <c r="Q115" s="1"/>
  <c r="T114"/>
  <c r="S114"/>
  <c r="C15"/>
  <c r="S115" l="1"/>
  <c r="T115"/>
  <c r="M115"/>
  <c r="N115" s="1"/>
  <c r="O115" s="1"/>
  <c r="Q116" s="1"/>
  <c r="D86"/>
  <c r="E86" s="1"/>
  <c r="D87"/>
  <c r="E87" s="1"/>
  <c r="D88"/>
  <c r="E88" s="1"/>
  <c r="D89"/>
  <c r="E89" s="1"/>
  <c r="D90"/>
  <c r="E90" s="1"/>
  <c r="D91"/>
  <c r="E91" s="1"/>
  <c r="D92"/>
  <c r="E92" s="1"/>
  <c r="D93"/>
  <c r="E93" s="1"/>
  <c r="D94"/>
  <c r="E94" s="1"/>
  <c r="D95"/>
  <c r="E95" s="1"/>
  <c r="D96"/>
  <c r="E96" s="1"/>
  <c r="D97"/>
  <c r="E97" s="1"/>
  <c r="D98"/>
  <c r="E98" s="1"/>
  <c r="D99"/>
  <c r="E99" s="1"/>
  <c r="D100"/>
  <c r="E100" s="1"/>
  <c r="D101"/>
  <c r="E101" s="1"/>
  <c r="D102"/>
  <c r="E102" s="1"/>
  <c r="D103"/>
  <c r="E103" s="1"/>
  <c r="D104"/>
  <c r="E104" s="1"/>
  <c r="D105"/>
  <c r="E105" s="1"/>
  <c r="D106"/>
  <c r="E106" s="1"/>
  <c r="D107"/>
  <c r="E107" s="1"/>
  <c r="D108"/>
  <c r="E108" s="1"/>
  <c r="D109"/>
  <c r="E109" s="1"/>
  <c r="D110"/>
  <c r="E110" s="1"/>
  <c r="D15"/>
  <c r="E15" s="1"/>
  <c r="D20"/>
  <c r="E20" s="1"/>
  <c r="D24"/>
  <c r="E24" s="1"/>
  <c r="D28"/>
  <c r="E28" s="1"/>
  <c r="D32"/>
  <c r="E32" s="1"/>
  <c r="D36"/>
  <c r="E36" s="1"/>
  <c r="D39"/>
  <c r="E39" s="1"/>
  <c r="D43"/>
  <c r="E43" s="1"/>
  <c r="D47"/>
  <c r="E47" s="1"/>
  <c r="D51"/>
  <c r="E51" s="1"/>
  <c r="D55"/>
  <c r="E55" s="1"/>
  <c r="D59"/>
  <c r="E59" s="1"/>
  <c r="D63"/>
  <c r="E63" s="1"/>
  <c r="D67"/>
  <c r="E67" s="1"/>
  <c r="D71"/>
  <c r="E71" s="1"/>
  <c r="D75"/>
  <c r="E75" s="1"/>
  <c r="D79"/>
  <c r="E79" s="1"/>
  <c r="D83"/>
  <c r="E83" s="1"/>
  <c r="D17"/>
  <c r="E17" s="1"/>
  <c r="D21"/>
  <c r="E21" s="1"/>
  <c r="D25"/>
  <c r="E25" s="1"/>
  <c r="D29"/>
  <c r="E29" s="1"/>
  <c r="D33"/>
  <c r="E33" s="1"/>
  <c r="D37"/>
  <c r="E37" s="1"/>
  <c r="D40"/>
  <c r="E40" s="1"/>
  <c r="D44"/>
  <c r="E44" s="1"/>
  <c r="D48"/>
  <c r="E48" s="1"/>
  <c r="D52"/>
  <c r="E52" s="1"/>
  <c r="D56"/>
  <c r="E56" s="1"/>
  <c r="D60"/>
  <c r="E60" s="1"/>
  <c r="D64"/>
  <c r="E64" s="1"/>
  <c r="D68"/>
  <c r="E68" s="1"/>
  <c r="D72"/>
  <c r="E72" s="1"/>
  <c r="D76"/>
  <c r="E76" s="1"/>
  <c r="D80"/>
  <c r="E80" s="1"/>
  <c r="D84"/>
  <c r="E84" s="1"/>
  <c r="D18"/>
  <c r="E18" s="1"/>
  <c r="D22"/>
  <c r="E22" s="1"/>
  <c r="D26"/>
  <c r="E26" s="1"/>
  <c r="D30"/>
  <c r="E30" s="1"/>
  <c r="D34"/>
  <c r="E34" s="1"/>
  <c r="D38"/>
  <c r="E38" s="1"/>
  <c r="D41"/>
  <c r="E41" s="1"/>
  <c r="D45"/>
  <c r="E45" s="1"/>
  <c r="D49"/>
  <c r="E49" s="1"/>
  <c r="D53"/>
  <c r="E53" s="1"/>
  <c r="D57"/>
  <c r="E57" s="1"/>
  <c r="D61"/>
  <c r="E61" s="1"/>
  <c r="D65"/>
  <c r="E65" s="1"/>
  <c r="D69"/>
  <c r="E69" s="1"/>
  <c r="D73"/>
  <c r="E73" s="1"/>
  <c r="D77"/>
  <c r="E77" s="1"/>
  <c r="D81"/>
  <c r="E81" s="1"/>
  <c r="D85"/>
  <c r="E85" s="1"/>
  <c r="D19"/>
  <c r="E19" s="1"/>
  <c r="D23"/>
  <c r="E23" s="1"/>
  <c r="D27"/>
  <c r="E27" s="1"/>
  <c r="D31"/>
  <c r="E31" s="1"/>
  <c r="D35"/>
  <c r="E35" s="1"/>
  <c r="D16"/>
  <c r="E16" s="1"/>
  <c r="D42"/>
  <c r="E42" s="1"/>
  <c r="D46"/>
  <c r="E46" s="1"/>
  <c r="D50"/>
  <c r="E50" s="1"/>
  <c r="D54"/>
  <c r="E54" s="1"/>
  <c r="D58"/>
  <c r="E58" s="1"/>
  <c r="D62"/>
  <c r="E62" s="1"/>
  <c r="D66"/>
  <c r="E66" s="1"/>
  <c r="D70"/>
  <c r="E70" s="1"/>
  <c r="D74"/>
  <c r="E74" s="1"/>
  <c r="D78"/>
  <c r="E78" s="1"/>
  <c r="D82"/>
  <c r="E82" s="1"/>
  <c r="S116" l="1"/>
  <c r="T116"/>
  <c r="M116"/>
  <c r="N116" s="1"/>
  <c r="O116" s="1"/>
  <c r="Q117" s="1"/>
  <c r="T117" l="1"/>
  <c r="S117"/>
  <c r="M117"/>
  <c r="N117" s="1"/>
  <c r="O117" s="1"/>
  <c r="Q118" s="1"/>
  <c r="M118" l="1"/>
  <c r="N118" s="1"/>
  <c r="O118" s="1"/>
  <c r="Q119" s="1"/>
  <c r="T118"/>
  <c r="S118"/>
  <c r="S119" l="1"/>
  <c r="T119"/>
  <c r="M119"/>
  <c r="N119" s="1"/>
  <c r="O119" s="1"/>
  <c r="Q120" s="1"/>
  <c r="S120" l="1"/>
  <c r="T120"/>
  <c r="M120"/>
  <c r="N120" s="1"/>
  <c r="O120" s="1"/>
  <c r="Q121" s="1"/>
  <c r="S121" l="1"/>
  <c r="T121"/>
  <c r="M121"/>
  <c r="N121" s="1"/>
  <c r="O121" s="1"/>
  <c r="Q122" s="1"/>
  <c r="T122" l="1"/>
  <c r="S122"/>
  <c r="M122"/>
  <c r="N122" s="1"/>
  <c r="O122" s="1"/>
  <c r="Q123" l="1"/>
  <c r="T123" s="1"/>
  <c r="M123"/>
  <c r="N123" s="1"/>
  <c r="O123" s="1"/>
  <c r="S123"/>
  <c r="Q124" l="1"/>
  <c r="M124"/>
  <c r="N124" s="1"/>
  <c r="O124" s="1"/>
  <c r="T124" l="1"/>
  <c r="S124"/>
  <c r="Q125"/>
  <c r="M125"/>
  <c r="N125" s="1"/>
  <c r="O125" s="1"/>
  <c r="T125" l="1"/>
  <c r="S125"/>
  <c r="Q126"/>
  <c r="M126"/>
  <c r="N126" s="1"/>
  <c r="O126" s="1"/>
  <c r="T126" l="1"/>
  <c r="S126"/>
  <c r="Q127"/>
  <c r="M127"/>
  <c r="N127" s="1"/>
  <c r="O127" s="1"/>
  <c r="T127" l="1"/>
  <c r="S127"/>
  <c r="Q128"/>
  <c r="M128"/>
  <c r="N128" s="1"/>
  <c r="O128" s="1"/>
  <c r="T128" l="1"/>
  <c r="S128"/>
  <c r="Q129"/>
  <c r="M129"/>
  <c r="N129" s="1"/>
  <c r="O129" s="1"/>
  <c r="T129" l="1"/>
  <c r="S129"/>
  <c r="Q130"/>
  <c r="M130"/>
  <c r="N130" s="1"/>
  <c r="O130" s="1"/>
  <c r="T130" l="1"/>
  <c r="S130"/>
  <c r="Q131"/>
  <c r="M131"/>
  <c r="N131" s="1"/>
  <c r="O131" s="1"/>
  <c r="T131" l="1"/>
  <c r="S131"/>
  <c r="Q132"/>
  <c r="M132"/>
  <c r="N132" s="1"/>
  <c r="O132" s="1"/>
  <c r="T132" l="1"/>
  <c r="S132"/>
  <c r="Q133"/>
  <c r="M133"/>
  <c r="N133" s="1"/>
  <c r="O133" s="1"/>
  <c r="T133" l="1"/>
  <c r="S133"/>
  <c r="Q134"/>
  <c r="M134"/>
  <c r="N134" s="1"/>
  <c r="O134" s="1"/>
  <c r="T134" l="1"/>
  <c r="S134"/>
  <c r="Q135"/>
  <c r="M135"/>
  <c r="N135" s="1"/>
  <c r="O135" s="1"/>
  <c r="T135" l="1"/>
  <c r="S135"/>
  <c r="Q136"/>
  <c r="M136"/>
  <c r="N136" s="1"/>
  <c r="O136" s="1"/>
  <c r="T136" l="1"/>
  <c r="S136"/>
  <c r="Q137"/>
  <c r="M137"/>
  <c r="N137" s="1"/>
  <c r="O137" s="1"/>
  <c r="T137" l="1"/>
  <c r="S137"/>
  <c r="Q138"/>
  <c r="M138"/>
  <c r="N138" s="1"/>
  <c r="O138" s="1"/>
  <c r="T138" l="1"/>
  <c r="S138"/>
  <c r="Q139"/>
  <c r="M139"/>
  <c r="N139" s="1"/>
  <c r="O139" s="1"/>
  <c r="T139" l="1"/>
  <c r="S139"/>
  <c r="Q140"/>
  <c r="M140"/>
  <c r="N140" s="1"/>
  <c r="O140" s="1"/>
  <c r="T140" l="1"/>
  <c r="S140"/>
  <c r="Q141"/>
  <c r="M141"/>
  <c r="N141" s="1"/>
  <c r="O141" s="1"/>
  <c r="T141" l="1"/>
  <c r="S141"/>
  <c r="Q142"/>
  <c r="M142"/>
  <c r="N142" s="1"/>
  <c r="O142" s="1"/>
  <c r="T142" l="1"/>
  <c r="S142"/>
  <c r="Q143"/>
  <c r="M143"/>
  <c r="N143" s="1"/>
  <c r="O143" s="1"/>
  <c r="T143" l="1"/>
  <c r="S143"/>
  <c r="Q144"/>
  <c r="M144"/>
  <c r="N144" s="1"/>
  <c r="O144" s="1"/>
  <c r="T144" l="1"/>
  <c r="S144"/>
  <c r="Q145"/>
  <c r="M145"/>
  <c r="N145" s="1"/>
  <c r="O145" s="1"/>
  <c r="T145" l="1"/>
  <c r="S145"/>
  <c r="Q146"/>
  <c r="M146"/>
  <c r="N146" s="1"/>
  <c r="O146" s="1"/>
  <c r="T146" l="1"/>
  <c r="S146"/>
  <c r="Q147"/>
  <c r="M147"/>
  <c r="N147" s="1"/>
  <c r="O147" s="1"/>
  <c r="T147" l="1"/>
  <c r="S147"/>
  <c r="Q148"/>
  <c r="M148"/>
  <c r="N148" s="1"/>
  <c r="O148" s="1"/>
  <c r="T148" l="1"/>
  <c r="S148"/>
  <c r="Q149"/>
  <c r="M149"/>
  <c r="N149" s="1"/>
  <c r="O149" s="1"/>
  <c r="T149" l="1"/>
  <c r="S149"/>
  <c r="Q150"/>
  <c r="M150"/>
  <c r="N150" s="1"/>
  <c r="O150" s="1"/>
  <c r="T150" l="1"/>
  <c r="S150"/>
  <c r="Q151"/>
  <c r="M151"/>
  <c r="N151" s="1"/>
  <c r="O151" s="1"/>
  <c r="T151" l="1"/>
  <c r="S151"/>
  <c r="Q152"/>
  <c r="M152"/>
  <c r="N152" s="1"/>
  <c r="O152" s="1"/>
  <c r="T152" l="1"/>
  <c r="S152"/>
  <c r="Q153"/>
  <c r="M153"/>
  <c r="N153" s="1"/>
  <c r="O153" s="1"/>
  <c r="T153" l="1"/>
  <c r="S153"/>
  <c r="Q154"/>
  <c r="M154"/>
  <c r="N154" s="1"/>
  <c r="O154" s="1"/>
  <c r="S154" l="1"/>
  <c r="T154"/>
  <c r="Q155"/>
  <c r="M155"/>
  <c r="N155" s="1"/>
  <c r="O155" s="1"/>
  <c r="T155" l="1"/>
  <c r="S155"/>
  <c r="Q156"/>
  <c r="M156"/>
  <c r="N156" s="1"/>
  <c r="O156" s="1"/>
  <c r="T156" l="1"/>
  <c r="S156"/>
  <c r="Q157"/>
  <c r="M157"/>
  <c r="N157" s="1"/>
  <c r="O157" s="1"/>
  <c r="T157" l="1"/>
  <c r="S157"/>
  <c r="Q158"/>
  <c r="M158"/>
  <c r="N158" s="1"/>
  <c r="O158" s="1"/>
  <c r="T158" l="1"/>
  <c r="S158"/>
  <c r="Q159"/>
  <c r="M159"/>
  <c r="N159" s="1"/>
  <c r="O159" s="1"/>
  <c r="T159" l="1"/>
  <c r="S159"/>
  <c r="Q160"/>
  <c r="M160"/>
  <c r="N160" s="1"/>
  <c r="O160" s="1"/>
  <c r="T160" l="1"/>
  <c r="S160"/>
  <c r="Q161"/>
  <c r="M161"/>
  <c r="N161" s="1"/>
  <c r="O161" s="1"/>
  <c r="T161" l="1"/>
  <c r="S161"/>
  <c r="Q162"/>
  <c r="M162"/>
  <c r="N162" s="1"/>
  <c r="O162" s="1"/>
  <c r="T162" l="1"/>
  <c r="S162"/>
  <c r="Q163"/>
  <c r="M163"/>
  <c r="N163" s="1"/>
  <c r="O163" s="1"/>
  <c r="T163" l="1"/>
  <c r="S163"/>
  <c r="Q164"/>
  <c r="M164"/>
  <c r="N164" s="1"/>
  <c r="O164" s="1"/>
  <c r="T164" l="1"/>
  <c r="S164"/>
  <c r="Q165"/>
  <c r="M165"/>
  <c r="N165" s="1"/>
  <c r="O165" s="1"/>
  <c r="T165" l="1"/>
  <c r="S165"/>
  <c r="Q166"/>
  <c r="M166"/>
  <c r="N166" s="1"/>
  <c r="O166" s="1"/>
  <c r="T166" l="1"/>
  <c r="S166"/>
  <c r="Q167"/>
  <c r="M167"/>
  <c r="N167" s="1"/>
  <c r="O167" s="1"/>
  <c r="T167" l="1"/>
  <c r="S167"/>
  <c r="Q168"/>
  <c r="M168"/>
  <c r="N168" s="1"/>
  <c r="O168" s="1"/>
  <c r="T168" l="1"/>
  <c r="S168"/>
  <c r="Q169"/>
  <c r="M169"/>
  <c r="N169" s="1"/>
  <c r="O169" s="1"/>
  <c r="T169" l="1"/>
  <c r="S169"/>
  <c r="Q170"/>
  <c r="M170"/>
  <c r="N170" s="1"/>
  <c r="O170" s="1"/>
  <c r="T170" l="1"/>
  <c r="M171" s="1"/>
  <c r="N171" s="1"/>
  <c r="O171" s="1"/>
  <c r="S170"/>
  <c r="Q171"/>
  <c r="Q172" l="1"/>
  <c r="T171"/>
  <c r="M172" s="1"/>
  <c r="N172" s="1"/>
  <c r="O172" s="1"/>
  <c r="S171"/>
  <c r="Q173" l="1"/>
  <c r="T172"/>
  <c r="M173" s="1"/>
  <c r="N173" s="1"/>
  <c r="O173" s="1"/>
  <c r="S172"/>
  <c r="Q174" l="1"/>
  <c r="T173"/>
  <c r="M174" s="1"/>
  <c r="N174" s="1"/>
  <c r="O174" s="1"/>
  <c r="S173"/>
  <c r="Q175" l="1"/>
  <c r="T174"/>
  <c r="M175" s="1"/>
  <c r="N175" s="1"/>
  <c r="O175" s="1"/>
  <c r="S174"/>
  <c r="Q176" l="1"/>
  <c r="T175"/>
  <c r="M176" s="1"/>
  <c r="N176" s="1"/>
  <c r="O176" s="1"/>
  <c r="S175"/>
  <c r="Q177" l="1"/>
  <c r="T176"/>
  <c r="M177" s="1"/>
  <c r="N177" s="1"/>
  <c r="O177" s="1"/>
  <c r="S176"/>
  <c r="Q178" l="1"/>
  <c r="T177"/>
  <c r="M178" s="1"/>
  <c r="N178" s="1"/>
  <c r="O178" s="1"/>
  <c r="S177"/>
  <c r="Q179" l="1"/>
  <c r="T178"/>
  <c r="M179" s="1"/>
  <c r="N179" s="1"/>
  <c r="O179" s="1"/>
  <c r="S178"/>
  <c r="Q180" l="1"/>
  <c r="T179"/>
  <c r="M180" s="1"/>
  <c r="N180" s="1"/>
  <c r="O180" s="1"/>
  <c r="S179"/>
  <c r="Q181" l="1"/>
  <c r="T180"/>
  <c r="M181" s="1"/>
  <c r="N181" s="1"/>
  <c r="O181" s="1"/>
  <c r="S180"/>
  <c r="Q182" l="1"/>
  <c r="T181"/>
  <c r="M182" s="1"/>
  <c r="N182" s="1"/>
  <c r="O182" s="1"/>
  <c r="Q183" s="1"/>
  <c r="S181"/>
  <c r="T182" l="1"/>
  <c r="T183" s="1"/>
  <c r="S182"/>
  <c r="S183" s="1"/>
</calcChain>
</file>

<file path=xl/sharedStrings.xml><?xml version="1.0" encoding="utf-8"?>
<sst xmlns="http://schemas.openxmlformats.org/spreadsheetml/2006/main" count="24" uniqueCount="12">
  <si>
    <t>AMORTIZAREA LINIARĂ</t>
  </si>
  <si>
    <t>Valoarea de intrare în contabilitate:</t>
  </si>
  <si>
    <t>Amortizarea cumulată</t>
  </si>
  <si>
    <t>Valoarea rămasă de amortizat</t>
  </si>
  <si>
    <t>Luna</t>
  </si>
  <si>
    <t>Amortizarea lunară</t>
  </si>
  <si>
    <t>AMORTIZAREA ACCELERATĂ</t>
  </si>
  <si>
    <t>Durata normală de funționare (ani):</t>
  </si>
  <si>
    <t>AMORTIZAREA DEGRESIVĂ</t>
  </si>
  <si>
    <t>Coeficient amortizare:</t>
  </si>
  <si>
    <t>Procent amortizare accelerată (max. 50%):</t>
  </si>
  <si>
    <t>Analiză comparativă a celor 3 metode de amortizare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</si>
</sst>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9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2" borderId="0" xfId="0" applyFill="1"/>
    <xf numFmtId="0" fontId="1" fillId="4" borderId="0" xfId="0" applyFont="1" applyFill="1" applyAlignment="1">
      <alignment horizontal="center"/>
    </xf>
    <xf numFmtId="0" fontId="0" fillId="2" borderId="1" xfId="0" applyFill="1" applyBorder="1"/>
    <xf numFmtId="4" fontId="0" fillId="2" borderId="1" xfId="0" applyNumberFormat="1" applyFill="1" applyBorder="1"/>
    <xf numFmtId="4" fontId="2" fillId="3" borderId="1" xfId="0" applyNumberFormat="1" applyFont="1" applyFill="1" applyBorder="1"/>
    <xf numFmtId="3" fontId="2" fillId="3" borderId="1" xfId="0" applyNumberFormat="1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0" fillId="2" borderId="0" xfId="0" applyFill="1" applyAlignment="1">
      <alignment horizontal="left" vertical="center"/>
    </xf>
    <xf numFmtId="4" fontId="0" fillId="2" borderId="0" xfId="0" applyNumberFormat="1" applyFill="1"/>
    <xf numFmtId="0" fontId="0" fillId="2" borderId="1" xfId="0" applyFill="1" applyBorder="1" applyAlignment="1">
      <alignment horizontal="center" vertical="center"/>
    </xf>
    <xf numFmtId="0" fontId="2" fillId="2" borderId="0" xfId="0" applyFont="1" applyFill="1" applyBorder="1" applyAlignment="1">
      <alignment horizontal="left" vertical="center"/>
    </xf>
    <xf numFmtId="10" fontId="2" fillId="3" borderId="1" xfId="0" applyNumberFormat="1" applyFont="1" applyFill="1" applyBorder="1" applyAlignment="1">
      <alignment horizontal="center" vertical="center"/>
    </xf>
    <xf numFmtId="4" fontId="2" fillId="2" borderId="1" xfId="0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T504"/>
  <sheetViews>
    <sheetView tabSelected="1" workbookViewId="0">
      <selection activeCell="C2" sqref="C2"/>
    </sheetView>
  </sheetViews>
  <sheetFormatPr defaultColWidth="0" defaultRowHeight="15"/>
  <cols>
    <col min="1" max="1" width="4.7109375" style="1" customWidth="1"/>
    <col min="2" max="2" width="8.42578125" style="1" bestFit="1" customWidth="1"/>
    <col min="3" max="4" width="11.85546875" style="1" bestFit="1" customWidth="1"/>
    <col min="5" max="5" width="17" style="1" customWidth="1"/>
    <col min="6" max="6" width="7.140625" style="1" customWidth="1"/>
    <col min="7" max="7" width="9.28515625" style="1" customWidth="1"/>
    <col min="8" max="8" width="14.7109375" style="1" customWidth="1"/>
    <col min="9" max="9" width="14.42578125" style="1" customWidth="1"/>
    <col min="10" max="10" width="15.85546875" style="1" customWidth="1"/>
    <col min="11" max="11" width="7.85546875" style="1" customWidth="1"/>
    <col min="12" max="12" width="8.42578125" style="1" bestFit="1" customWidth="1"/>
    <col min="13" max="13" width="12.42578125" style="1" customWidth="1"/>
    <col min="14" max="14" width="14.85546875" style="1" customWidth="1"/>
    <col min="15" max="15" width="15.5703125" style="1" customWidth="1"/>
    <col min="16" max="16" width="9.140625" style="1" customWidth="1"/>
    <col min="17" max="18" width="9.140625" style="11" hidden="1" customWidth="1"/>
    <col min="19" max="19" width="9.140625" style="1" hidden="1" customWidth="1"/>
    <col min="20" max="20" width="0" style="1" hidden="1" customWidth="1"/>
    <col min="21" max="16384" width="9.140625" style="1" hidden="1"/>
  </cols>
  <sheetData>
    <row r="1" spans="2:20" ht="15.75" thickBot="1"/>
    <row r="2" spans="2:20">
      <c r="D2" s="16" t="s">
        <v>11</v>
      </c>
      <c r="E2" s="17"/>
      <c r="F2" s="17"/>
      <c r="G2" s="17"/>
      <c r="H2" s="17"/>
      <c r="I2" s="17"/>
      <c r="J2" s="17"/>
      <c r="K2" s="17"/>
      <c r="L2" s="17"/>
      <c r="M2" s="18"/>
    </row>
    <row r="3" spans="2:20">
      <c r="D3" s="19"/>
      <c r="E3" s="20"/>
      <c r="F3" s="20"/>
      <c r="G3" s="20"/>
      <c r="H3" s="20"/>
      <c r="I3" s="20"/>
      <c r="J3" s="20"/>
      <c r="K3" s="20"/>
      <c r="L3" s="20"/>
      <c r="M3" s="21"/>
    </row>
    <row r="4" spans="2:20" ht="15.75" thickBot="1">
      <c r="D4" s="22"/>
      <c r="E4" s="23"/>
      <c r="F4" s="23"/>
      <c r="G4" s="23"/>
      <c r="H4" s="23"/>
      <c r="I4" s="23"/>
      <c r="J4" s="23"/>
      <c r="K4" s="23"/>
      <c r="L4" s="23"/>
      <c r="M4" s="24"/>
    </row>
    <row r="6" spans="2:20">
      <c r="B6" s="2" t="s">
        <v>0</v>
      </c>
      <c r="C6" s="2"/>
      <c r="D6" s="2"/>
      <c r="E6" s="2"/>
      <c r="G6" s="2" t="s">
        <v>6</v>
      </c>
      <c r="H6" s="2"/>
      <c r="I6" s="2"/>
      <c r="J6" s="2"/>
      <c r="L6" s="2" t="s">
        <v>8</v>
      </c>
      <c r="M6" s="2"/>
      <c r="N6" s="2"/>
      <c r="O6" s="2"/>
    </row>
    <row r="8" spans="2:20">
      <c r="B8" s="8" t="s">
        <v>1</v>
      </c>
      <c r="C8" s="9"/>
      <c r="D8" s="9"/>
      <c r="E8" s="5">
        <v>5000</v>
      </c>
      <c r="G8" s="8" t="s">
        <v>1</v>
      </c>
      <c r="H8" s="9"/>
      <c r="I8" s="9"/>
      <c r="J8" s="5">
        <v>5000</v>
      </c>
      <c r="L8" s="8" t="s">
        <v>1</v>
      </c>
      <c r="M8" s="9"/>
      <c r="N8" s="9"/>
      <c r="O8" s="5">
        <v>5000</v>
      </c>
    </row>
    <row r="9" spans="2:20">
      <c r="B9" s="10"/>
      <c r="C9" s="10"/>
      <c r="D9" s="10"/>
      <c r="G9" s="10"/>
      <c r="H9" s="10"/>
      <c r="I9" s="10"/>
      <c r="L9" s="10"/>
      <c r="M9" s="10"/>
      <c r="N9" s="10"/>
    </row>
    <row r="10" spans="2:20">
      <c r="B10" s="8" t="s">
        <v>7</v>
      </c>
      <c r="C10" s="9"/>
      <c r="D10" s="9"/>
      <c r="E10" s="6">
        <v>8</v>
      </c>
      <c r="G10" s="8" t="s">
        <v>7</v>
      </c>
      <c r="H10" s="9"/>
      <c r="I10" s="9"/>
      <c r="J10" s="6">
        <v>8</v>
      </c>
      <c r="L10" s="8" t="s">
        <v>7</v>
      </c>
      <c r="M10" s="9"/>
      <c r="N10" s="9"/>
      <c r="O10" s="6">
        <v>8</v>
      </c>
    </row>
    <row r="11" spans="2:20"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</row>
    <row r="12" spans="2:20">
      <c r="B12" s="13"/>
      <c r="C12" s="13"/>
      <c r="D12" s="13"/>
      <c r="E12" s="13"/>
      <c r="F12" s="13"/>
      <c r="G12" s="8" t="s">
        <v>10</v>
      </c>
      <c r="H12" s="9"/>
      <c r="I12" s="9"/>
      <c r="J12" s="14">
        <v>0.5</v>
      </c>
      <c r="K12" s="13"/>
      <c r="L12" s="8" t="s">
        <v>9</v>
      </c>
      <c r="M12" s="9"/>
      <c r="N12" s="9"/>
      <c r="O12" s="15">
        <f>IF(O10&lt;5,1.5,IF(O10&gt;10,2.5,2))</f>
        <v>2</v>
      </c>
    </row>
    <row r="14" spans="2:20" ht="45">
      <c r="B14" s="7" t="s">
        <v>4</v>
      </c>
      <c r="C14" s="7" t="s">
        <v>5</v>
      </c>
      <c r="D14" s="7" t="s">
        <v>2</v>
      </c>
      <c r="E14" s="7" t="s">
        <v>3</v>
      </c>
      <c r="G14" s="7" t="s">
        <v>4</v>
      </c>
      <c r="H14" s="7" t="s">
        <v>5</v>
      </c>
      <c r="I14" s="7" t="s">
        <v>2</v>
      </c>
      <c r="J14" s="7" t="s">
        <v>3</v>
      </c>
      <c r="L14" s="7" t="s">
        <v>4</v>
      </c>
      <c r="M14" s="7" t="s">
        <v>5</v>
      </c>
      <c r="N14" s="7" t="s">
        <v>2</v>
      </c>
      <c r="O14" s="7" t="s">
        <v>3</v>
      </c>
    </row>
    <row r="15" spans="2:20">
      <c r="B15" s="12">
        <v>1</v>
      </c>
      <c r="C15" s="4">
        <f>IF(B15&lt;=$E$10*12,$E$8/$E$10/12,"")</f>
        <v>52.083333333333336</v>
      </c>
      <c r="D15" s="4">
        <f>IF(B15&lt;=$E$10*12,SUM($C$15:C15),"")</f>
        <v>52.083333333333336</v>
      </c>
      <c r="E15" s="4">
        <f>IF(B15&lt;=$E$10*12,$E$8-D15,"")</f>
        <v>4947.916666666667</v>
      </c>
      <c r="G15" s="12">
        <v>1</v>
      </c>
      <c r="H15" s="4">
        <f>IF(G15&lt;=$J$10*12,$J$8*$J$12/12,"")</f>
        <v>208.33333333333334</v>
      </c>
      <c r="I15" s="4">
        <f>IF(G15&lt;=$J$10*12,SUM($H$15:H15),"")</f>
        <v>208.33333333333334</v>
      </c>
      <c r="J15" s="4">
        <f>IF(G15&lt;=$J$10*12,$J$8-I15,"")</f>
        <v>4791.666666666667</v>
      </c>
      <c r="L15" s="12">
        <v>1</v>
      </c>
      <c r="M15" s="4">
        <f>IF(L15&lt;=$O$10*12,IF($O$8/$O$10/12*$O$12&gt;=$O$8/$O$10/12,$O$8/$O$10/12*$O$12,$O$8/$O$10/12),"")</f>
        <v>104.16666666666667</v>
      </c>
      <c r="N15" s="4">
        <f>IF(L15&lt;=$O$10*12,SUM($M$15:M15),"")</f>
        <v>104.16666666666667</v>
      </c>
      <c r="O15" s="4">
        <f>IF(L15&lt;=$O$10*12,$O$8-N15,"")</f>
        <v>4895.833333333333</v>
      </c>
      <c r="Q15" s="4">
        <f>$O$8/$O$10/12*$O$12</f>
        <v>104.16666666666667</v>
      </c>
      <c r="R15" s="4">
        <f>$O$8/$O$10/12</f>
        <v>52.083333333333336</v>
      </c>
      <c r="S15" s="3">
        <f>IF(Q15&gt;R15,1,"")</f>
        <v>1</v>
      </c>
      <c r="T15" s="11">
        <f>O15</f>
        <v>4895.833333333333</v>
      </c>
    </row>
    <row r="16" spans="2:20">
      <c r="B16" s="12">
        <v>2</v>
      </c>
      <c r="C16" s="4">
        <f>IF(B16&lt;=$E$10*12,$E$8/$E$10/12,"")</f>
        <v>52.083333333333336</v>
      </c>
      <c r="D16" s="4">
        <f>IF(B16&lt;=$E$10*12,SUM($C$15:C16),"")</f>
        <v>104.16666666666667</v>
      </c>
      <c r="E16" s="4">
        <f t="shared" ref="E16:E79" si="0">IF(B16&lt;=$E$10*12,$E$8-D16,"")</f>
        <v>4895.833333333333</v>
      </c>
      <c r="G16" s="12">
        <v>2</v>
      </c>
      <c r="H16" s="4">
        <f t="shared" ref="H16:H26" si="1">IF(G16&lt;=$J$10*12,$J$8*$J$12/12,"")</f>
        <v>208.33333333333334</v>
      </c>
      <c r="I16" s="4">
        <f>IF(G16&lt;=$J$10*12,SUM($H$15:H16),"")</f>
        <v>416.66666666666669</v>
      </c>
      <c r="J16" s="4">
        <f t="shared" ref="J16:J79" si="2">IF(G16&lt;=$J$10*12,$J$8-I16,"")</f>
        <v>4583.333333333333</v>
      </c>
      <c r="L16" s="12">
        <v>2</v>
      </c>
      <c r="M16" s="4">
        <f t="shared" ref="M16:M39" si="3">IF(L16&lt;=$O$10*12,IF(O15/$O$10/12*$O$12&gt;=$O$8/$O$10/12,O15/$O$10/12*$O$12,T15/($O$10*12-S15)),"")</f>
        <v>101.99652777777777</v>
      </c>
      <c r="N16" s="4">
        <f>IF(L16&lt;=$O$10*12,SUM($M$15:M16),"")</f>
        <v>206.16319444444446</v>
      </c>
      <c r="O16" s="4">
        <f>IF(L16&lt;=$O$10*12,$O$8-N16,"")</f>
        <v>4793.8368055555557</v>
      </c>
      <c r="Q16" s="4">
        <f>O15/$O$10/12*$O$12</f>
        <v>101.99652777777777</v>
      </c>
      <c r="R16" s="4">
        <f t="shared" ref="R16:R79" si="4">$O$8/$O$10/12</f>
        <v>52.083333333333336</v>
      </c>
      <c r="S16" s="3">
        <f>IF(Q16&gt;R16,S15+1,S15)</f>
        <v>2</v>
      </c>
      <c r="T16" s="11">
        <f>IF(Q16&gt;R16,O16,T15)</f>
        <v>4793.8368055555557</v>
      </c>
    </row>
    <row r="17" spans="2:20">
      <c r="B17" s="12">
        <v>3</v>
      </c>
      <c r="C17" s="4">
        <f t="shared" ref="C17:C80" si="5">IF(B17&lt;=$E$10*12,$E$8/$E$10/12,"")</f>
        <v>52.083333333333336</v>
      </c>
      <c r="D17" s="4">
        <f>IF(B17&lt;=$E$10*12,SUM($C$15:C17),"")</f>
        <v>156.25</v>
      </c>
      <c r="E17" s="4">
        <f t="shared" si="0"/>
        <v>4843.75</v>
      </c>
      <c r="G17" s="12">
        <v>3</v>
      </c>
      <c r="H17" s="4">
        <f t="shared" si="1"/>
        <v>208.33333333333334</v>
      </c>
      <c r="I17" s="4">
        <f>IF(G17&lt;=$J$10*12,SUM($H$15:H17),"")</f>
        <v>625</v>
      </c>
      <c r="J17" s="4">
        <f t="shared" si="2"/>
        <v>4375</v>
      </c>
      <c r="L17" s="12">
        <v>3</v>
      </c>
      <c r="M17" s="4">
        <f t="shared" si="3"/>
        <v>99.871600115740748</v>
      </c>
      <c r="N17" s="4">
        <f>IF(L17&lt;=$O$10*12,SUM($M$15:M17),"")</f>
        <v>306.03479456018522</v>
      </c>
      <c r="O17" s="4">
        <f>IF(L17&lt;=$O$10*12,$O$8-N17,"")</f>
        <v>4693.9652054398148</v>
      </c>
      <c r="Q17" s="4">
        <f>O16/$O$10/12*$O$12</f>
        <v>99.871600115740748</v>
      </c>
      <c r="R17" s="4">
        <f t="shared" si="4"/>
        <v>52.083333333333336</v>
      </c>
      <c r="S17" s="3">
        <f t="shared" ref="S17:S80" si="6">IF(Q17&gt;R17,S16+1,S16)</f>
        <v>3</v>
      </c>
      <c r="T17" s="11">
        <f t="shared" ref="T17:T80" si="7">IF(Q17&gt;R17,O17,T16)</f>
        <v>4693.9652054398148</v>
      </c>
    </row>
    <row r="18" spans="2:20">
      <c r="B18" s="12">
        <v>4</v>
      </c>
      <c r="C18" s="4">
        <f t="shared" si="5"/>
        <v>52.083333333333336</v>
      </c>
      <c r="D18" s="4">
        <f>IF(B18&lt;=$E$10*12,SUM($C$15:C18),"")</f>
        <v>208.33333333333334</v>
      </c>
      <c r="E18" s="4">
        <f t="shared" si="0"/>
        <v>4791.666666666667</v>
      </c>
      <c r="G18" s="12">
        <v>4</v>
      </c>
      <c r="H18" s="4">
        <f t="shared" si="1"/>
        <v>208.33333333333334</v>
      </c>
      <c r="I18" s="4">
        <f>IF(G18&lt;=$J$10*12,SUM($H$15:H18),"")</f>
        <v>833.33333333333337</v>
      </c>
      <c r="J18" s="4">
        <f t="shared" si="2"/>
        <v>4166.666666666667</v>
      </c>
      <c r="L18" s="12">
        <v>4</v>
      </c>
      <c r="M18" s="4">
        <f t="shared" si="3"/>
        <v>97.790941779996146</v>
      </c>
      <c r="N18" s="4">
        <f>IF(L18&lt;=$O$10*12,SUM($M$15:M18),"")</f>
        <v>403.82573634018138</v>
      </c>
      <c r="O18" s="4">
        <f>IF(L18&lt;=$O$10*12,$O$8-N18,"")</f>
        <v>4596.1742636598183</v>
      </c>
      <c r="Q18" s="4">
        <f>O17/$O$10/12*$O$12</f>
        <v>97.790941779996146</v>
      </c>
      <c r="R18" s="4">
        <f t="shared" si="4"/>
        <v>52.083333333333336</v>
      </c>
      <c r="S18" s="3">
        <f t="shared" si="6"/>
        <v>4</v>
      </c>
      <c r="T18" s="11">
        <f t="shared" si="7"/>
        <v>4596.1742636598183</v>
      </c>
    </row>
    <row r="19" spans="2:20">
      <c r="B19" s="12">
        <v>5</v>
      </c>
      <c r="C19" s="4">
        <f t="shared" si="5"/>
        <v>52.083333333333336</v>
      </c>
      <c r="D19" s="4">
        <f>IF(B19&lt;=$E$10*12,SUM($C$15:C19),"")</f>
        <v>260.41666666666669</v>
      </c>
      <c r="E19" s="4">
        <f t="shared" si="0"/>
        <v>4739.583333333333</v>
      </c>
      <c r="G19" s="12">
        <v>5</v>
      </c>
      <c r="H19" s="4">
        <f t="shared" si="1"/>
        <v>208.33333333333334</v>
      </c>
      <c r="I19" s="4">
        <f>IF(G19&lt;=$J$10*12,SUM($H$15:H19),"")</f>
        <v>1041.6666666666667</v>
      </c>
      <c r="J19" s="4">
        <f t="shared" si="2"/>
        <v>3958.333333333333</v>
      </c>
      <c r="L19" s="12">
        <v>5</v>
      </c>
      <c r="M19" s="4">
        <f t="shared" si="3"/>
        <v>95.753630492912876</v>
      </c>
      <c r="N19" s="4">
        <f>IF(L19&lt;=$O$10*12,SUM($M$15:M19),"")</f>
        <v>499.57936683309424</v>
      </c>
      <c r="O19" s="4">
        <f>IF(L19&lt;=$O$10*12,$O$8-N19,"")</f>
        <v>4500.4206331669056</v>
      </c>
      <c r="Q19" s="4">
        <f>O18/$O$10/12*$O$12</f>
        <v>95.753630492912876</v>
      </c>
      <c r="R19" s="4">
        <f t="shared" si="4"/>
        <v>52.083333333333336</v>
      </c>
      <c r="S19" s="3">
        <f t="shared" si="6"/>
        <v>5</v>
      </c>
      <c r="T19" s="11">
        <f t="shared" si="7"/>
        <v>4500.4206331669056</v>
      </c>
    </row>
    <row r="20" spans="2:20">
      <c r="B20" s="12">
        <v>6</v>
      </c>
      <c r="C20" s="4">
        <f t="shared" si="5"/>
        <v>52.083333333333336</v>
      </c>
      <c r="D20" s="4">
        <f>IF(B20&lt;=$E$10*12,SUM($C$15:C20),"")</f>
        <v>312.5</v>
      </c>
      <c r="E20" s="4">
        <f t="shared" si="0"/>
        <v>4687.5</v>
      </c>
      <c r="G20" s="12">
        <v>6</v>
      </c>
      <c r="H20" s="4">
        <f t="shared" si="1"/>
        <v>208.33333333333334</v>
      </c>
      <c r="I20" s="4">
        <f>IF(G20&lt;=$J$10*12,SUM($H$15:H20),"")</f>
        <v>1250</v>
      </c>
      <c r="J20" s="4">
        <f t="shared" si="2"/>
        <v>3750</v>
      </c>
      <c r="L20" s="12">
        <v>6</v>
      </c>
      <c r="M20" s="4">
        <f t="shared" si="3"/>
        <v>93.758763190977206</v>
      </c>
      <c r="N20" s="4">
        <f>IF(L20&lt;=$O$10*12,SUM($M$15:M20),"")</f>
        <v>593.33813002407146</v>
      </c>
      <c r="O20" s="4">
        <f>IF(L20&lt;=$O$10*12,$O$8-N20,"")</f>
        <v>4406.6618699759283</v>
      </c>
      <c r="Q20" s="4">
        <f>O19/$O$10/12*$O$12</f>
        <v>93.758763190977206</v>
      </c>
      <c r="R20" s="4">
        <f t="shared" si="4"/>
        <v>52.083333333333336</v>
      </c>
      <c r="S20" s="3">
        <f t="shared" si="6"/>
        <v>6</v>
      </c>
      <c r="T20" s="11">
        <f t="shared" si="7"/>
        <v>4406.6618699759283</v>
      </c>
    </row>
    <row r="21" spans="2:20">
      <c r="B21" s="12">
        <v>7</v>
      </c>
      <c r="C21" s="4">
        <f t="shared" si="5"/>
        <v>52.083333333333336</v>
      </c>
      <c r="D21" s="4">
        <f>IF(B21&lt;=$E$10*12,SUM($C$15:C21),"")</f>
        <v>364.58333333333331</v>
      </c>
      <c r="E21" s="4">
        <f t="shared" si="0"/>
        <v>4635.416666666667</v>
      </c>
      <c r="G21" s="12">
        <v>7</v>
      </c>
      <c r="H21" s="4">
        <f t="shared" si="1"/>
        <v>208.33333333333334</v>
      </c>
      <c r="I21" s="4">
        <f>IF(G21&lt;=$J$10*12,SUM($H$15:H21),"")</f>
        <v>1458.3333333333333</v>
      </c>
      <c r="J21" s="4">
        <f t="shared" si="2"/>
        <v>3541.666666666667</v>
      </c>
      <c r="L21" s="12">
        <v>7</v>
      </c>
      <c r="M21" s="4">
        <f t="shared" si="3"/>
        <v>91.805455624498506</v>
      </c>
      <c r="N21" s="4">
        <f>IF(L21&lt;=$O$10*12,SUM($M$15:M21),"")</f>
        <v>685.14358564857002</v>
      </c>
      <c r="O21" s="4">
        <f>IF(L21&lt;=$O$10*12,$O$8-N21,"")</f>
        <v>4314.8564143514304</v>
      </c>
      <c r="Q21" s="4">
        <f>O20/$O$10/12*$O$12</f>
        <v>91.805455624498506</v>
      </c>
      <c r="R21" s="4">
        <f t="shared" si="4"/>
        <v>52.083333333333336</v>
      </c>
      <c r="S21" s="3">
        <f t="shared" si="6"/>
        <v>7</v>
      </c>
      <c r="T21" s="11">
        <f t="shared" si="7"/>
        <v>4314.8564143514304</v>
      </c>
    </row>
    <row r="22" spans="2:20">
      <c r="B22" s="12">
        <v>8</v>
      </c>
      <c r="C22" s="4">
        <f t="shared" si="5"/>
        <v>52.083333333333336</v>
      </c>
      <c r="D22" s="4">
        <f>IF(B22&lt;=$E$10*12,SUM($C$15:C22),"")</f>
        <v>416.66666666666663</v>
      </c>
      <c r="E22" s="4">
        <f t="shared" si="0"/>
        <v>4583.333333333333</v>
      </c>
      <c r="G22" s="12">
        <v>8</v>
      </c>
      <c r="H22" s="4">
        <f t="shared" si="1"/>
        <v>208.33333333333334</v>
      </c>
      <c r="I22" s="4">
        <f>IF(G22&lt;=$J$10*12,SUM($H$15:H22),"")</f>
        <v>1666.6666666666665</v>
      </c>
      <c r="J22" s="4">
        <f t="shared" si="2"/>
        <v>3333.3333333333335</v>
      </c>
      <c r="L22" s="12">
        <v>8</v>
      </c>
      <c r="M22" s="4">
        <f t="shared" si="3"/>
        <v>89.892841965654796</v>
      </c>
      <c r="N22" s="4">
        <f>IF(L22&lt;=$O$10*12,SUM($M$15:M22),"")</f>
        <v>775.03642761422486</v>
      </c>
      <c r="O22" s="4">
        <f>IF(L22&lt;=$O$10*12,$O$8-N22,"")</f>
        <v>4224.9635723857755</v>
      </c>
      <c r="Q22" s="4">
        <f>O21/$O$10/12*$O$12</f>
        <v>89.892841965654796</v>
      </c>
      <c r="R22" s="4">
        <f t="shared" si="4"/>
        <v>52.083333333333336</v>
      </c>
      <c r="S22" s="3">
        <f t="shared" si="6"/>
        <v>8</v>
      </c>
      <c r="T22" s="11">
        <f t="shared" si="7"/>
        <v>4224.9635723857755</v>
      </c>
    </row>
    <row r="23" spans="2:20">
      <c r="B23" s="12">
        <v>9</v>
      </c>
      <c r="C23" s="4">
        <f t="shared" si="5"/>
        <v>52.083333333333336</v>
      </c>
      <c r="D23" s="4">
        <f>IF(B23&lt;=$E$10*12,SUM($C$15:C23),"")</f>
        <v>468.74999999999994</v>
      </c>
      <c r="E23" s="4">
        <f t="shared" si="0"/>
        <v>4531.25</v>
      </c>
      <c r="G23" s="12">
        <v>9</v>
      </c>
      <c r="H23" s="4">
        <f t="shared" si="1"/>
        <v>208.33333333333334</v>
      </c>
      <c r="I23" s="4">
        <f>IF(G23&lt;=$J$10*12,SUM($H$15:H23),"")</f>
        <v>1874.9999999999998</v>
      </c>
      <c r="J23" s="4">
        <f t="shared" si="2"/>
        <v>3125</v>
      </c>
      <c r="L23" s="12">
        <v>9</v>
      </c>
      <c r="M23" s="4">
        <f t="shared" si="3"/>
        <v>88.020074424703651</v>
      </c>
      <c r="N23" s="4">
        <f>IF(L23&lt;=$O$10*12,SUM($M$15:M23),"")</f>
        <v>863.05650203892856</v>
      </c>
      <c r="O23" s="4">
        <f>IF(L23&lt;=$O$10*12,$O$8-N23,"")</f>
        <v>4136.9434979610714</v>
      </c>
      <c r="Q23" s="4">
        <f>O22/$O$10/12*$O$12</f>
        <v>88.020074424703651</v>
      </c>
      <c r="R23" s="4">
        <f t="shared" si="4"/>
        <v>52.083333333333336</v>
      </c>
      <c r="S23" s="3">
        <f t="shared" si="6"/>
        <v>9</v>
      </c>
      <c r="T23" s="11">
        <f t="shared" si="7"/>
        <v>4136.9434979610714</v>
      </c>
    </row>
    <row r="24" spans="2:20">
      <c r="B24" s="12">
        <v>10</v>
      </c>
      <c r="C24" s="4">
        <f t="shared" si="5"/>
        <v>52.083333333333336</v>
      </c>
      <c r="D24" s="4">
        <f>IF(B24&lt;=$E$10*12,SUM($C$15:C24),"")</f>
        <v>520.83333333333326</v>
      </c>
      <c r="E24" s="4">
        <f t="shared" si="0"/>
        <v>4479.166666666667</v>
      </c>
      <c r="G24" s="12">
        <v>10</v>
      </c>
      <c r="H24" s="4">
        <f t="shared" si="1"/>
        <v>208.33333333333334</v>
      </c>
      <c r="I24" s="4">
        <f>IF(G24&lt;=$J$10*12,SUM($H$15:H24),"")</f>
        <v>2083.333333333333</v>
      </c>
      <c r="J24" s="4">
        <f t="shared" si="2"/>
        <v>2916.666666666667</v>
      </c>
      <c r="L24" s="12">
        <v>10</v>
      </c>
      <c r="M24" s="4">
        <f t="shared" si="3"/>
        <v>86.186322874188988</v>
      </c>
      <c r="N24" s="4">
        <f>IF(L24&lt;=$O$10*12,SUM($M$15:M24),"")</f>
        <v>949.2428249131176</v>
      </c>
      <c r="O24" s="4">
        <f>IF(L24&lt;=$O$10*12,$O$8-N24,"")</f>
        <v>4050.7571750868824</v>
      </c>
      <c r="Q24" s="4">
        <f>O23/$O$10/12*$O$12</f>
        <v>86.186322874188988</v>
      </c>
      <c r="R24" s="4">
        <f t="shared" si="4"/>
        <v>52.083333333333336</v>
      </c>
      <c r="S24" s="3">
        <f t="shared" si="6"/>
        <v>10</v>
      </c>
      <c r="T24" s="11">
        <f t="shared" si="7"/>
        <v>4050.7571750868824</v>
      </c>
    </row>
    <row r="25" spans="2:20">
      <c r="B25" s="12">
        <v>11</v>
      </c>
      <c r="C25" s="4">
        <f t="shared" si="5"/>
        <v>52.083333333333336</v>
      </c>
      <c r="D25" s="4">
        <f>IF(B25&lt;=$E$10*12,SUM($C$15:C25),"")</f>
        <v>572.91666666666663</v>
      </c>
      <c r="E25" s="4">
        <f t="shared" si="0"/>
        <v>4427.083333333333</v>
      </c>
      <c r="G25" s="12">
        <v>11</v>
      </c>
      <c r="H25" s="4">
        <f t="shared" si="1"/>
        <v>208.33333333333334</v>
      </c>
      <c r="I25" s="4">
        <f>IF(G25&lt;=$J$10*12,SUM($H$15:H25),"")</f>
        <v>2291.6666666666665</v>
      </c>
      <c r="J25" s="4">
        <f t="shared" si="2"/>
        <v>2708.3333333333335</v>
      </c>
      <c r="L25" s="12">
        <v>11</v>
      </c>
      <c r="M25" s="4">
        <f t="shared" si="3"/>
        <v>84.390774480976717</v>
      </c>
      <c r="N25" s="4">
        <f>IF(L25&lt;=$O$10*12,SUM($M$15:M25),"")</f>
        <v>1033.6335993940943</v>
      </c>
      <c r="O25" s="4">
        <f>IF(L25&lt;=$O$10*12,$O$8-N25,"")</f>
        <v>3966.3664006059057</v>
      </c>
      <c r="Q25" s="4">
        <f>O24/$O$10/12*$O$12</f>
        <v>84.390774480976717</v>
      </c>
      <c r="R25" s="4">
        <f t="shared" si="4"/>
        <v>52.083333333333336</v>
      </c>
      <c r="S25" s="3">
        <f t="shared" si="6"/>
        <v>11</v>
      </c>
      <c r="T25" s="11">
        <f t="shared" si="7"/>
        <v>3966.3664006059057</v>
      </c>
    </row>
    <row r="26" spans="2:20">
      <c r="B26" s="12">
        <v>12</v>
      </c>
      <c r="C26" s="4">
        <f t="shared" si="5"/>
        <v>52.083333333333336</v>
      </c>
      <c r="D26" s="4">
        <f>IF(B26&lt;=$E$10*12,SUM($C$15:C26),"")</f>
        <v>625</v>
      </c>
      <c r="E26" s="4">
        <f t="shared" si="0"/>
        <v>4375</v>
      </c>
      <c r="G26" s="12">
        <v>12</v>
      </c>
      <c r="H26" s="4">
        <f t="shared" si="1"/>
        <v>208.33333333333334</v>
      </c>
      <c r="I26" s="4">
        <f>IF(G26&lt;=$J$10*12,SUM($H$15:H26),"")</f>
        <v>2500</v>
      </c>
      <c r="J26" s="4">
        <f t="shared" si="2"/>
        <v>2500</v>
      </c>
      <c r="L26" s="12">
        <v>12</v>
      </c>
      <c r="M26" s="4">
        <f t="shared" si="3"/>
        <v>82.632633345956364</v>
      </c>
      <c r="N26" s="4">
        <f>IF(L26&lt;=$O$10*12,SUM($M$15:M26),"")</f>
        <v>1116.2662327400506</v>
      </c>
      <c r="O26" s="4">
        <f>IF(L26&lt;=$O$10*12,$O$8-N26,"")</f>
        <v>3883.7337672599497</v>
      </c>
      <c r="Q26" s="4">
        <f>O25/$O$10/12*$O$12</f>
        <v>82.632633345956364</v>
      </c>
      <c r="R26" s="4">
        <f t="shared" si="4"/>
        <v>52.083333333333336</v>
      </c>
      <c r="S26" s="3">
        <f t="shared" si="6"/>
        <v>12</v>
      </c>
      <c r="T26" s="11">
        <f t="shared" si="7"/>
        <v>3883.7337672599497</v>
      </c>
    </row>
    <row r="27" spans="2:20">
      <c r="B27" s="12">
        <v>13</v>
      </c>
      <c r="C27" s="4">
        <f t="shared" si="5"/>
        <v>52.083333333333336</v>
      </c>
      <c r="D27" s="4">
        <f>IF(B27&lt;=$E$10*12,SUM($C$15:C27),"")</f>
        <v>677.08333333333337</v>
      </c>
      <c r="E27" s="4">
        <f t="shared" si="0"/>
        <v>4322.916666666667</v>
      </c>
      <c r="G27" s="12">
        <v>13</v>
      </c>
      <c r="H27" s="4">
        <f>IF(G27&lt;=$J$10*12,$J$26/($J$10-1)/12,"")</f>
        <v>29.761904761904763</v>
      </c>
      <c r="I27" s="4">
        <f>IF(G27&lt;=$J$10*12,SUM($H$15:H27),"")</f>
        <v>2529.7619047619046</v>
      </c>
      <c r="J27" s="4">
        <f t="shared" si="2"/>
        <v>2470.2380952380954</v>
      </c>
      <c r="L27" s="12">
        <v>13</v>
      </c>
      <c r="M27" s="4">
        <f t="shared" si="3"/>
        <v>80.911120151248952</v>
      </c>
      <c r="N27" s="4">
        <f>IF(L27&lt;=$O$10*12,SUM($M$15:M27),"")</f>
        <v>1197.1773528912995</v>
      </c>
      <c r="O27" s="4">
        <f>IF(L27&lt;=$O$10*12,$O$8-N27,"")</f>
        <v>3802.8226471087005</v>
      </c>
      <c r="Q27" s="4">
        <f>O26/$O$10/12*$O$12</f>
        <v>80.911120151248952</v>
      </c>
      <c r="R27" s="4">
        <f t="shared" si="4"/>
        <v>52.083333333333336</v>
      </c>
      <c r="S27" s="3">
        <f t="shared" si="6"/>
        <v>13</v>
      </c>
      <c r="T27" s="11">
        <f t="shared" si="7"/>
        <v>3802.8226471087005</v>
      </c>
    </row>
    <row r="28" spans="2:20">
      <c r="B28" s="12">
        <v>14</v>
      </c>
      <c r="C28" s="4">
        <f t="shared" si="5"/>
        <v>52.083333333333336</v>
      </c>
      <c r="D28" s="4">
        <f>IF(B28&lt;=$E$10*12,SUM($C$15:C28),"")</f>
        <v>729.16666666666674</v>
      </c>
      <c r="E28" s="4">
        <f t="shared" si="0"/>
        <v>4270.833333333333</v>
      </c>
      <c r="G28" s="12">
        <v>14</v>
      </c>
      <c r="H28" s="4">
        <f t="shared" ref="H28:H91" si="8">IF(G28&lt;=$J$10*12,$J$26/($J$10-1)/12,"")</f>
        <v>29.761904761904763</v>
      </c>
      <c r="I28" s="4">
        <f>IF(G28&lt;=$J$10*12,SUM($H$15:H28),"")</f>
        <v>2559.5238095238092</v>
      </c>
      <c r="J28" s="4">
        <f t="shared" si="2"/>
        <v>2440.4761904761908</v>
      </c>
      <c r="L28" s="12">
        <v>14</v>
      </c>
      <c r="M28" s="4">
        <f t="shared" si="3"/>
        <v>79.225471814764589</v>
      </c>
      <c r="N28" s="4">
        <f>IF(L28&lt;=$O$10*12,SUM($M$15:M28),"")</f>
        <v>1276.4028247060642</v>
      </c>
      <c r="O28" s="4">
        <f>IF(L28&lt;=$O$10*12,$O$8-N28,"")</f>
        <v>3723.5971752939358</v>
      </c>
      <c r="Q28" s="4">
        <f>O27/$O$10/12*$O$12</f>
        <v>79.225471814764589</v>
      </c>
      <c r="R28" s="4">
        <f t="shared" si="4"/>
        <v>52.083333333333336</v>
      </c>
      <c r="S28" s="3">
        <f t="shared" si="6"/>
        <v>14</v>
      </c>
      <c r="T28" s="11">
        <f t="shared" si="7"/>
        <v>3723.5971752939358</v>
      </c>
    </row>
    <row r="29" spans="2:20">
      <c r="B29" s="12">
        <v>15</v>
      </c>
      <c r="C29" s="4">
        <f t="shared" si="5"/>
        <v>52.083333333333336</v>
      </c>
      <c r="D29" s="4">
        <f>IF(B29&lt;=$E$10*12,SUM($C$15:C29),"")</f>
        <v>781.25000000000011</v>
      </c>
      <c r="E29" s="4">
        <f t="shared" si="0"/>
        <v>4218.75</v>
      </c>
      <c r="G29" s="12">
        <v>15</v>
      </c>
      <c r="H29" s="4">
        <f t="shared" si="8"/>
        <v>29.761904761904763</v>
      </c>
      <c r="I29" s="4">
        <f>IF(G29&lt;=$J$10*12,SUM($H$15:H29),"")</f>
        <v>2589.2857142857138</v>
      </c>
      <c r="J29" s="4">
        <f t="shared" si="2"/>
        <v>2410.7142857142862</v>
      </c>
      <c r="L29" s="12">
        <v>15</v>
      </c>
      <c r="M29" s="4">
        <f t="shared" si="3"/>
        <v>77.574941151956992</v>
      </c>
      <c r="N29" s="4">
        <f>IF(L29&lt;=$O$10*12,SUM($M$15:M29),"")</f>
        <v>1353.9777658580213</v>
      </c>
      <c r="O29" s="4">
        <f>IF(L29&lt;=$O$10*12,$O$8-N29,"")</f>
        <v>3646.0222341419785</v>
      </c>
      <c r="Q29" s="4">
        <f>O28/$O$10/12*$O$12</f>
        <v>77.574941151956992</v>
      </c>
      <c r="R29" s="4">
        <f t="shared" si="4"/>
        <v>52.083333333333336</v>
      </c>
      <c r="S29" s="3">
        <f t="shared" si="6"/>
        <v>15</v>
      </c>
      <c r="T29" s="11">
        <f t="shared" si="7"/>
        <v>3646.0222341419785</v>
      </c>
    </row>
    <row r="30" spans="2:20">
      <c r="B30" s="12">
        <v>16</v>
      </c>
      <c r="C30" s="4">
        <f t="shared" si="5"/>
        <v>52.083333333333336</v>
      </c>
      <c r="D30" s="4">
        <f>IF(B30&lt;=$E$10*12,SUM($C$15:C30),"")</f>
        <v>833.33333333333348</v>
      </c>
      <c r="E30" s="4">
        <f t="shared" si="0"/>
        <v>4166.6666666666661</v>
      </c>
      <c r="G30" s="12">
        <v>16</v>
      </c>
      <c r="H30" s="4">
        <f t="shared" si="8"/>
        <v>29.761904761904763</v>
      </c>
      <c r="I30" s="4">
        <f>IF(G30&lt;=$J$10*12,SUM($H$15:H30),"")</f>
        <v>2619.0476190476184</v>
      </c>
      <c r="J30" s="4">
        <f t="shared" si="2"/>
        <v>2380.9523809523816</v>
      </c>
      <c r="L30" s="12">
        <v>16</v>
      </c>
      <c r="M30" s="4">
        <f t="shared" si="3"/>
        <v>75.958796544624548</v>
      </c>
      <c r="N30" s="4">
        <f>IF(L30&lt;=$O$10*12,SUM($M$15:M30),"")</f>
        <v>1429.9365624026459</v>
      </c>
      <c r="O30" s="4">
        <f>IF(L30&lt;=$O$10*12,$O$8-N30,"")</f>
        <v>3570.0634375973541</v>
      </c>
      <c r="Q30" s="4">
        <f>O29/$O$10/12*$O$12</f>
        <v>75.958796544624548</v>
      </c>
      <c r="R30" s="4">
        <f t="shared" si="4"/>
        <v>52.083333333333336</v>
      </c>
      <c r="S30" s="3">
        <f t="shared" si="6"/>
        <v>16</v>
      </c>
      <c r="T30" s="11">
        <f t="shared" si="7"/>
        <v>3570.0634375973541</v>
      </c>
    </row>
    <row r="31" spans="2:20">
      <c r="B31" s="12">
        <v>17</v>
      </c>
      <c r="C31" s="4">
        <f t="shared" si="5"/>
        <v>52.083333333333336</v>
      </c>
      <c r="D31" s="4">
        <f>IF(B31&lt;=$E$10*12,SUM($C$15:C31),"")</f>
        <v>885.41666666666686</v>
      </c>
      <c r="E31" s="4">
        <f t="shared" si="0"/>
        <v>4114.583333333333</v>
      </c>
      <c r="G31" s="12">
        <v>17</v>
      </c>
      <c r="H31" s="4">
        <f t="shared" si="8"/>
        <v>29.761904761904763</v>
      </c>
      <c r="I31" s="4">
        <f>IF(G31&lt;=$J$10*12,SUM($H$15:H31),"")</f>
        <v>2648.8095238095229</v>
      </c>
      <c r="J31" s="4">
        <f t="shared" si="2"/>
        <v>2351.1904761904771</v>
      </c>
      <c r="L31" s="12">
        <v>17</v>
      </c>
      <c r="M31" s="4">
        <f t="shared" si="3"/>
        <v>74.376321616611548</v>
      </c>
      <c r="N31" s="4">
        <f>IF(L31&lt;=$O$10*12,SUM($M$15:M31),"")</f>
        <v>1504.3128840192574</v>
      </c>
      <c r="O31" s="4">
        <f>IF(L31&lt;=$O$10*12,$O$8-N31,"")</f>
        <v>3495.6871159807424</v>
      </c>
      <c r="Q31" s="4">
        <f>O30/$O$10/12*$O$12</f>
        <v>74.376321616611548</v>
      </c>
      <c r="R31" s="4">
        <f t="shared" si="4"/>
        <v>52.083333333333336</v>
      </c>
      <c r="S31" s="3">
        <f t="shared" si="6"/>
        <v>17</v>
      </c>
      <c r="T31" s="11">
        <f t="shared" si="7"/>
        <v>3495.6871159807424</v>
      </c>
    </row>
    <row r="32" spans="2:20">
      <c r="B32" s="12">
        <v>18</v>
      </c>
      <c r="C32" s="4">
        <f t="shared" si="5"/>
        <v>52.083333333333336</v>
      </c>
      <c r="D32" s="4">
        <f>IF(B32&lt;=$E$10*12,SUM($C$15:C32),"")</f>
        <v>937.50000000000023</v>
      </c>
      <c r="E32" s="4">
        <f t="shared" si="0"/>
        <v>4062.5</v>
      </c>
      <c r="G32" s="12">
        <v>18</v>
      </c>
      <c r="H32" s="4">
        <f t="shared" si="8"/>
        <v>29.761904761904763</v>
      </c>
      <c r="I32" s="4">
        <f>IF(G32&lt;=$J$10*12,SUM($H$15:H32),"")</f>
        <v>2678.5714285714275</v>
      </c>
      <c r="J32" s="4">
        <f t="shared" si="2"/>
        <v>2321.4285714285725</v>
      </c>
      <c r="L32" s="12">
        <v>18</v>
      </c>
      <c r="M32" s="4">
        <f t="shared" si="3"/>
        <v>72.826814916265462</v>
      </c>
      <c r="N32" s="4">
        <f>IF(L32&lt;=$O$10*12,SUM($M$15:M32),"")</f>
        <v>1577.1396989355228</v>
      </c>
      <c r="O32" s="4">
        <f>IF(L32&lt;=$O$10*12,$O$8-N32,"")</f>
        <v>3422.8603010644774</v>
      </c>
      <c r="Q32" s="4">
        <f>O31/$O$10/12*$O$12</f>
        <v>72.826814916265462</v>
      </c>
      <c r="R32" s="4">
        <f t="shared" si="4"/>
        <v>52.083333333333336</v>
      </c>
      <c r="S32" s="3">
        <f t="shared" si="6"/>
        <v>18</v>
      </c>
      <c r="T32" s="11">
        <f t="shared" si="7"/>
        <v>3422.8603010644774</v>
      </c>
    </row>
    <row r="33" spans="2:20">
      <c r="B33" s="12">
        <v>19</v>
      </c>
      <c r="C33" s="4">
        <f t="shared" si="5"/>
        <v>52.083333333333336</v>
      </c>
      <c r="D33" s="4">
        <f>IF(B33&lt;=$E$10*12,SUM($C$15:C33),"")</f>
        <v>989.5833333333336</v>
      </c>
      <c r="E33" s="4">
        <f t="shared" si="0"/>
        <v>4010.4166666666665</v>
      </c>
      <c r="G33" s="12">
        <v>19</v>
      </c>
      <c r="H33" s="4">
        <f t="shared" si="8"/>
        <v>29.761904761904763</v>
      </c>
      <c r="I33" s="4">
        <f>IF(G33&lt;=$J$10*12,SUM($H$15:H33),"")</f>
        <v>2708.3333333333321</v>
      </c>
      <c r="J33" s="4">
        <f t="shared" si="2"/>
        <v>2291.6666666666679</v>
      </c>
      <c r="L33" s="12">
        <v>19</v>
      </c>
      <c r="M33" s="4">
        <f t="shared" si="3"/>
        <v>71.309589605509942</v>
      </c>
      <c r="N33" s="4">
        <f>IF(L33&lt;=$O$10*12,SUM($M$15:M33),"")</f>
        <v>1648.4492885410327</v>
      </c>
      <c r="O33" s="4">
        <f>IF(L33&lt;=$O$10*12,$O$8-N33,"")</f>
        <v>3351.5507114589673</v>
      </c>
      <c r="Q33" s="4">
        <f>O32/$O$10/12*$O$12</f>
        <v>71.309589605509942</v>
      </c>
      <c r="R33" s="4">
        <f t="shared" si="4"/>
        <v>52.083333333333336</v>
      </c>
      <c r="S33" s="3">
        <f t="shared" si="6"/>
        <v>19</v>
      </c>
      <c r="T33" s="11">
        <f t="shared" si="7"/>
        <v>3351.5507114589673</v>
      </c>
    </row>
    <row r="34" spans="2:20">
      <c r="B34" s="12">
        <v>20</v>
      </c>
      <c r="C34" s="4">
        <f t="shared" si="5"/>
        <v>52.083333333333336</v>
      </c>
      <c r="D34" s="4">
        <f>IF(B34&lt;=$E$10*12,SUM($C$15:C34),"")</f>
        <v>1041.666666666667</v>
      </c>
      <c r="E34" s="4">
        <f t="shared" si="0"/>
        <v>3958.333333333333</v>
      </c>
      <c r="G34" s="12">
        <v>20</v>
      </c>
      <c r="H34" s="4">
        <f t="shared" si="8"/>
        <v>29.761904761904763</v>
      </c>
      <c r="I34" s="4">
        <f>IF(G34&lt;=$J$10*12,SUM($H$15:H34),"")</f>
        <v>2738.0952380952367</v>
      </c>
      <c r="J34" s="4">
        <f t="shared" si="2"/>
        <v>2261.9047619047633</v>
      </c>
      <c r="L34" s="12">
        <v>20</v>
      </c>
      <c r="M34" s="4">
        <f t="shared" si="3"/>
        <v>69.823973155395151</v>
      </c>
      <c r="N34" s="4">
        <f>IF(L34&lt;=$O$10*12,SUM($M$15:M34),"")</f>
        <v>1718.2732616964279</v>
      </c>
      <c r="O34" s="4">
        <f>IF(L34&lt;=$O$10*12,$O$8-N34,"")</f>
        <v>3281.7267383035723</v>
      </c>
      <c r="Q34" s="4">
        <f>O33/$O$10/12*$O$12</f>
        <v>69.823973155395151</v>
      </c>
      <c r="R34" s="4">
        <f t="shared" si="4"/>
        <v>52.083333333333336</v>
      </c>
      <c r="S34" s="3">
        <f t="shared" si="6"/>
        <v>20</v>
      </c>
      <c r="T34" s="11">
        <f t="shared" si="7"/>
        <v>3281.7267383035723</v>
      </c>
    </row>
    <row r="35" spans="2:20">
      <c r="B35" s="12">
        <v>21</v>
      </c>
      <c r="C35" s="4">
        <f t="shared" si="5"/>
        <v>52.083333333333336</v>
      </c>
      <c r="D35" s="4">
        <f>IF(B35&lt;=$E$10*12,SUM($C$15:C35),"")</f>
        <v>1093.7500000000002</v>
      </c>
      <c r="E35" s="4">
        <f t="shared" si="0"/>
        <v>3906.25</v>
      </c>
      <c r="G35" s="12">
        <v>21</v>
      </c>
      <c r="H35" s="4">
        <f t="shared" si="8"/>
        <v>29.761904761904763</v>
      </c>
      <c r="I35" s="4">
        <f>IF(G35&lt;=$J$10*12,SUM($H$15:H35),"")</f>
        <v>2767.8571428571413</v>
      </c>
      <c r="J35" s="4">
        <f t="shared" si="2"/>
        <v>2232.1428571428587</v>
      </c>
      <c r="L35" s="12">
        <v>21</v>
      </c>
      <c r="M35" s="4">
        <f t="shared" si="3"/>
        <v>68.369307047991086</v>
      </c>
      <c r="N35" s="4">
        <f>IF(L35&lt;=$O$10*12,SUM($M$15:M35),"")</f>
        <v>1786.6425687444189</v>
      </c>
      <c r="O35" s="4">
        <f>IF(L35&lt;=$O$10*12,$O$8-N35,"")</f>
        <v>3213.3574312555811</v>
      </c>
      <c r="Q35" s="4">
        <f>O34/$O$10/12*$O$12</f>
        <v>68.369307047991086</v>
      </c>
      <c r="R35" s="4">
        <f t="shared" si="4"/>
        <v>52.083333333333336</v>
      </c>
      <c r="S35" s="3">
        <f t="shared" si="6"/>
        <v>21</v>
      </c>
      <c r="T35" s="11">
        <f t="shared" si="7"/>
        <v>3213.3574312555811</v>
      </c>
    </row>
    <row r="36" spans="2:20">
      <c r="B36" s="12">
        <v>22</v>
      </c>
      <c r="C36" s="4">
        <f t="shared" si="5"/>
        <v>52.083333333333336</v>
      </c>
      <c r="D36" s="4">
        <f>IF(B36&lt;=$E$10*12,SUM($C$15:C36),"")</f>
        <v>1145.8333333333335</v>
      </c>
      <c r="E36" s="4">
        <f t="shared" si="0"/>
        <v>3854.1666666666665</v>
      </c>
      <c r="G36" s="12">
        <v>22</v>
      </c>
      <c r="H36" s="4">
        <f t="shared" si="8"/>
        <v>29.761904761904763</v>
      </c>
      <c r="I36" s="4">
        <f>IF(G36&lt;=$J$10*12,SUM($H$15:H36),"")</f>
        <v>2797.6190476190459</v>
      </c>
      <c r="J36" s="4">
        <f t="shared" si="2"/>
        <v>2202.3809523809541</v>
      </c>
      <c r="L36" s="12">
        <v>22</v>
      </c>
      <c r="M36" s="4">
        <f t="shared" si="3"/>
        <v>66.944946484491268</v>
      </c>
      <c r="N36" s="4">
        <f>IF(L36&lt;=$O$10*12,SUM($M$15:M36),"")</f>
        <v>1853.5875152289102</v>
      </c>
      <c r="O36" s="4">
        <f>IF(L36&lt;=$O$10*12,$O$8-N36,"")</f>
        <v>3146.41248477109</v>
      </c>
      <c r="Q36" s="4">
        <f>O35/$O$10/12*$O$12</f>
        <v>66.944946484491268</v>
      </c>
      <c r="R36" s="4">
        <f t="shared" si="4"/>
        <v>52.083333333333336</v>
      </c>
      <c r="S36" s="3">
        <f t="shared" si="6"/>
        <v>22</v>
      </c>
      <c r="T36" s="11">
        <f t="shared" si="7"/>
        <v>3146.41248477109</v>
      </c>
    </row>
    <row r="37" spans="2:20">
      <c r="B37" s="12">
        <v>23</v>
      </c>
      <c r="C37" s="4">
        <f t="shared" si="5"/>
        <v>52.083333333333336</v>
      </c>
      <c r="D37" s="4">
        <f>IF(B37&lt;=$E$10*12,SUM($C$15:C37),"")</f>
        <v>1197.9166666666667</v>
      </c>
      <c r="E37" s="4">
        <f t="shared" si="0"/>
        <v>3802.083333333333</v>
      </c>
      <c r="G37" s="12">
        <v>23</v>
      </c>
      <c r="H37" s="4">
        <f t="shared" si="8"/>
        <v>29.761904761904763</v>
      </c>
      <c r="I37" s="4">
        <f>IF(G37&lt;=$J$10*12,SUM($H$15:H37),"")</f>
        <v>2827.3809523809505</v>
      </c>
      <c r="J37" s="4">
        <f t="shared" si="2"/>
        <v>2172.6190476190495</v>
      </c>
      <c r="L37" s="12">
        <v>23</v>
      </c>
      <c r="M37" s="4">
        <f t="shared" si="3"/>
        <v>65.550260099397704</v>
      </c>
      <c r="N37" s="4">
        <f>IF(L37&lt;=$O$10*12,SUM($M$15:M37),"")</f>
        <v>1919.137775328308</v>
      </c>
      <c r="O37" s="4">
        <f>IF(L37&lt;=$O$10*12,$O$8-N37,"")</f>
        <v>3080.8622246716923</v>
      </c>
      <c r="Q37" s="4">
        <f>O36/$O$10/12*$O$12</f>
        <v>65.550260099397704</v>
      </c>
      <c r="R37" s="4">
        <f t="shared" si="4"/>
        <v>52.083333333333336</v>
      </c>
      <c r="S37" s="3">
        <f t="shared" si="6"/>
        <v>23</v>
      </c>
      <c r="T37" s="11">
        <f t="shared" si="7"/>
        <v>3080.8622246716923</v>
      </c>
    </row>
    <row r="38" spans="2:20">
      <c r="B38" s="12">
        <v>24</v>
      </c>
      <c r="C38" s="4">
        <f t="shared" si="5"/>
        <v>52.083333333333336</v>
      </c>
      <c r="D38" s="4">
        <f>IF(B38&lt;=$E$10*12,SUM($C$15:C38),"")</f>
        <v>1250</v>
      </c>
      <c r="E38" s="4">
        <f t="shared" si="0"/>
        <v>3750</v>
      </c>
      <c r="G38" s="12">
        <v>24</v>
      </c>
      <c r="H38" s="4">
        <f t="shared" si="8"/>
        <v>29.761904761904763</v>
      </c>
      <c r="I38" s="4">
        <f>IF(G38&lt;=$J$10*12,SUM($H$15:H38),"")</f>
        <v>2857.1428571428551</v>
      </c>
      <c r="J38" s="4">
        <f t="shared" si="2"/>
        <v>2142.8571428571449</v>
      </c>
      <c r="L38" s="12">
        <v>24</v>
      </c>
      <c r="M38" s="4">
        <f t="shared" si="3"/>
        <v>64.184629680660251</v>
      </c>
      <c r="N38" s="4">
        <f>IF(L38&lt;=$O$10*12,SUM($M$15:M38),"")</f>
        <v>1983.3224050089682</v>
      </c>
      <c r="O38" s="4">
        <f>IF(L38&lt;=$O$10*12,$O$8-N38,"")</f>
        <v>3016.6775949910316</v>
      </c>
      <c r="Q38" s="4">
        <f>O37/$O$10/12*$O$12</f>
        <v>64.184629680660251</v>
      </c>
      <c r="R38" s="4">
        <f t="shared" si="4"/>
        <v>52.083333333333336</v>
      </c>
      <c r="S38" s="3">
        <f t="shared" si="6"/>
        <v>24</v>
      </c>
      <c r="T38" s="11">
        <f t="shared" si="7"/>
        <v>3016.6775949910316</v>
      </c>
    </row>
    <row r="39" spans="2:20">
      <c r="B39" s="12">
        <v>25</v>
      </c>
      <c r="C39" s="4">
        <f t="shared" si="5"/>
        <v>52.083333333333336</v>
      </c>
      <c r="D39" s="4">
        <f>IF(B39&lt;=$E$10*12,SUM($C$15:C39),"")</f>
        <v>1302.0833333333333</v>
      </c>
      <c r="E39" s="4">
        <f t="shared" si="0"/>
        <v>3697.916666666667</v>
      </c>
      <c r="G39" s="12">
        <v>25</v>
      </c>
      <c r="H39" s="4">
        <f t="shared" si="8"/>
        <v>29.761904761904763</v>
      </c>
      <c r="I39" s="4">
        <f>IF(G39&lt;=$J$10*12,SUM($H$15:H39),"")</f>
        <v>2886.9047619047597</v>
      </c>
      <c r="J39" s="4">
        <f t="shared" si="2"/>
        <v>2113.0952380952403</v>
      </c>
      <c r="L39" s="12">
        <v>25</v>
      </c>
      <c r="M39" s="4">
        <f t="shared" si="3"/>
        <v>62.847449895646491</v>
      </c>
      <c r="N39" s="4">
        <f>IF(L39&lt;=$O$10*12,SUM($M$15:M39),"")</f>
        <v>2046.1698549046146</v>
      </c>
      <c r="O39" s="4">
        <f>IF(L39&lt;=$O$10*12,$O$8-N39,"")</f>
        <v>2953.8301450953854</v>
      </c>
      <c r="Q39" s="4">
        <f>O38/$O$10/12*$O$12</f>
        <v>62.847449895646491</v>
      </c>
      <c r="R39" s="4">
        <f t="shared" si="4"/>
        <v>52.083333333333336</v>
      </c>
      <c r="S39" s="3">
        <f t="shared" si="6"/>
        <v>25</v>
      </c>
      <c r="T39" s="11">
        <f t="shared" si="7"/>
        <v>2953.8301450953854</v>
      </c>
    </row>
    <row r="40" spans="2:20">
      <c r="B40" s="12">
        <v>26</v>
      </c>
      <c r="C40" s="4">
        <f t="shared" si="5"/>
        <v>52.083333333333336</v>
      </c>
      <c r="D40" s="4">
        <f>IF(B40&lt;=$E$10*12,SUM($C$15:C40),"")</f>
        <v>1354.1666666666665</v>
      </c>
      <c r="E40" s="4">
        <f t="shared" si="0"/>
        <v>3645.8333333333335</v>
      </c>
      <c r="G40" s="12">
        <v>26</v>
      </c>
      <c r="H40" s="4">
        <f t="shared" si="8"/>
        <v>29.761904761904763</v>
      </c>
      <c r="I40" s="4">
        <f>IF(G40&lt;=$J$10*12,SUM($H$15:H40),"")</f>
        <v>2916.6666666666642</v>
      </c>
      <c r="J40" s="4">
        <f t="shared" si="2"/>
        <v>2083.3333333333358</v>
      </c>
      <c r="L40" s="12">
        <v>26</v>
      </c>
      <c r="M40" s="4">
        <f t="shared" ref="M40:M43" si="9">IF(L40&lt;=$O$10*12,IF(O39/$O$10/12*$O$12&gt;=$O$8/$O$10/12,O39/$O$10/12*$O$12,T39/($O$10*12-S39)),"")</f>
        <v>61.53812802282053</v>
      </c>
      <c r="N40" s="4">
        <f>IF(L40&lt;=$O$10*12,SUM($M$15:M40),"")</f>
        <v>2107.7079829274353</v>
      </c>
      <c r="O40" s="4">
        <f>IF(L40&lt;=$O$10*12,$O$8-N40,"")</f>
        <v>2892.2920170725647</v>
      </c>
      <c r="Q40" s="4">
        <f>O39/$O$10/12*$O$12</f>
        <v>61.53812802282053</v>
      </c>
      <c r="R40" s="4">
        <f t="shared" si="4"/>
        <v>52.083333333333336</v>
      </c>
      <c r="S40" s="3">
        <f t="shared" si="6"/>
        <v>26</v>
      </c>
      <c r="T40" s="11">
        <f t="shared" si="7"/>
        <v>2892.2920170725647</v>
      </c>
    </row>
    <row r="41" spans="2:20">
      <c r="B41" s="12">
        <v>27</v>
      </c>
      <c r="C41" s="4">
        <f t="shared" si="5"/>
        <v>52.083333333333336</v>
      </c>
      <c r="D41" s="4">
        <f>IF(B41&lt;=$E$10*12,SUM($C$15:C41),"")</f>
        <v>1406.2499999999998</v>
      </c>
      <c r="E41" s="4">
        <f t="shared" si="0"/>
        <v>3593.75</v>
      </c>
      <c r="G41" s="12">
        <v>27</v>
      </c>
      <c r="H41" s="4">
        <f t="shared" si="8"/>
        <v>29.761904761904763</v>
      </c>
      <c r="I41" s="4">
        <f>IF(G41&lt;=$J$10*12,SUM($H$15:H41),"")</f>
        <v>2946.4285714285688</v>
      </c>
      <c r="J41" s="4">
        <f t="shared" si="2"/>
        <v>2053.5714285714312</v>
      </c>
      <c r="L41" s="12">
        <v>27</v>
      </c>
      <c r="M41" s="4">
        <f t="shared" si="9"/>
        <v>60.256083689011767</v>
      </c>
      <c r="N41" s="4">
        <f>IF(L41&lt;=$O$10*12,SUM($M$15:M41),"")</f>
        <v>2167.9640666164469</v>
      </c>
      <c r="O41" s="4">
        <f>IF(L41&lt;=$O$10*12,$O$8-N41,"")</f>
        <v>2832.0359333835531</v>
      </c>
      <c r="Q41" s="4">
        <f>O40/$O$10/12*$O$12</f>
        <v>60.256083689011767</v>
      </c>
      <c r="R41" s="4">
        <f t="shared" si="4"/>
        <v>52.083333333333336</v>
      </c>
      <c r="S41" s="3">
        <f t="shared" si="6"/>
        <v>27</v>
      </c>
      <c r="T41" s="11">
        <f t="shared" si="7"/>
        <v>2832.0359333835531</v>
      </c>
    </row>
    <row r="42" spans="2:20">
      <c r="B42" s="12">
        <v>28</v>
      </c>
      <c r="C42" s="4">
        <f t="shared" si="5"/>
        <v>52.083333333333336</v>
      </c>
      <c r="D42" s="4">
        <f>IF(B42&lt;=$E$10*12,SUM($C$15:C42),"")</f>
        <v>1458.333333333333</v>
      </c>
      <c r="E42" s="4">
        <f t="shared" si="0"/>
        <v>3541.666666666667</v>
      </c>
      <c r="G42" s="12">
        <v>28</v>
      </c>
      <c r="H42" s="4">
        <f t="shared" si="8"/>
        <v>29.761904761904763</v>
      </c>
      <c r="I42" s="4">
        <f>IF(G42&lt;=$J$10*12,SUM($H$15:H42),"")</f>
        <v>2976.1904761904734</v>
      </c>
      <c r="J42" s="4">
        <f t="shared" si="2"/>
        <v>2023.8095238095266</v>
      </c>
      <c r="L42" s="12">
        <v>28</v>
      </c>
      <c r="M42" s="4">
        <f t="shared" si="9"/>
        <v>59.000748612157359</v>
      </c>
      <c r="N42" s="4">
        <f>IF(L42&lt;=$O$10*12,SUM($M$15:M42),"")</f>
        <v>2226.964815228604</v>
      </c>
      <c r="O42" s="4">
        <f>IF(L42&lt;=$O$10*12,$O$8-N42,"")</f>
        <v>2773.035184771396</v>
      </c>
      <c r="Q42" s="4">
        <f>O41/$O$10/12*$O$12</f>
        <v>59.000748612157359</v>
      </c>
      <c r="R42" s="4">
        <f t="shared" si="4"/>
        <v>52.083333333333336</v>
      </c>
      <c r="S42" s="3">
        <f t="shared" si="6"/>
        <v>28</v>
      </c>
      <c r="T42" s="11">
        <f t="shared" si="7"/>
        <v>2773.035184771396</v>
      </c>
    </row>
    <row r="43" spans="2:20">
      <c r="B43" s="12">
        <v>29</v>
      </c>
      <c r="C43" s="4">
        <f t="shared" si="5"/>
        <v>52.083333333333336</v>
      </c>
      <c r="D43" s="4">
        <f>IF(B43&lt;=$E$10*12,SUM($C$15:C43),"")</f>
        <v>1510.4166666666663</v>
      </c>
      <c r="E43" s="4">
        <f t="shared" si="0"/>
        <v>3489.5833333333339</v>
      </c>
      <c r="G43" s="12">
        <v>29</v>
      </c>
      <c r="H43" s="4">
        <f t="shared" si="8"/>
        <v>29.761904761904763</v>
      </c>
      <c r="I43" s="4">
        <f>IF(G43&lt;=$J$10*12,SUM($H$15:H43),"")</f>
        <v>3005.952380952378</v>
      </c>
      <c r="J43" s="4">
        <f t="shared" si="2"/>
        <v>1994.047619047622</v>
      </c>
      <c r="L43" s="12">
        <v>29</v>
      </c>
      <c r="M43" s="4">
        <f t="shared" si="9"/>
        <v>57.771566349404083</v>
      </c>
      <c r="N43" s="4">
        <f>IF(L43&lt;=$O$10*12,SUM($M$15:M43),"")</f>
        <v>2284.7363815780081</v>
      </c>
      <c r="O43" s="4">
        <f>IF(L43&lt;=$O$10*12,$O$8-N43,"")</f>
        <v>2715.2636184219919</v>
      </c>
      <c r="Q43" s="4">
        <f>O42/$O$10/12*$O$12</f>
        <v>57.771566349404083</v>
      </c>
      <c r="R43" s="4">
        <f t="shared" si="4"/>
        <v>52.083333333333336</v>
      </c>
      <c r="S43" s="3">
        <f t="shared" si="6"/>
        <v>29</v>
      </c>
      <c r="T43" s="11">
        <f t="shared" si="7"/>
        <v>2715.2636184219919</v>
      </c>
    </row>
    <row r="44" spans="2:20">
      <c r="B44" s="12">
        <v>30</v>
      </c>
      <c r="C44" s="4">
        <f t="shared" si="5"/>
        <v>52.083333333333336</v>
      </c>
      <c r="D44" s="4">
        <f>IF(B44&lt;=$E$10*12,SUM($C$15:C44),"")</f>
        <v>1562.4999999999995</v>
      </c>
      <c r="E44" s="4">
        <f t="shared" si="0"/>
        <v>3437.5000000000005</v>
      </c>
      <c r="G44" s="12">
        <v>30</v>
      </c>
      <c r="H44" s="4">
        <f t="shared" si="8"/>
        <v>29.761904761904763</v>
      </c>
      <c r="I44" s="4">
        <f>IF(G44&lt;=$J$10*12,SUM($H$15:H44),"")</f>
        <v>3035.7142857142826</v>
      </c>
      <c r="J44" s="4">
        <f t="shared" si="2"/>
        <v>1964.2857142857174</v>
      </c>
      <c r="L44" s="12">
        <v>30</v>
      </c>
      <c r="M44" s="4">
        <f>IF(L44&lt;=$O$10*12,IF(O43/$O$10/12*$O$12&gt;=$O$8/$O$10/12,O43/$O$10/12*$O$12,T43/($O$10*12-S43)),"")</f>
        <v>56.567992050458166</v>
      </c>
      <c r="N44" s="4">
        <f>IF(L44&lt;=$O$10*12,SUM($M$15:M44),"")</f>
        <v>2341.3043736284662</v>
      </c>
      <c r="O44" s="4">
        <f>IF(L44&lt;=$O$10*12,$O$8-N44,"")</f>
        <v>2658.6956263715338</v>
      </c>
      <c r="Q44" s="4">
        <f>O43/$O$10/12*$O$12</f>
        <v>56.567992050458166</v>
      </c>
      <c r="R44" s="4">
        <f t="shared" si="4"/>
        <v>52.083333333333336</v>
      </c>
      <c r="S44" s="3">
        <f t="shared" si="6"/>
        <v>30</v>
      </c>
      <c r="T44" s="11">
        <f t="shared" si="7"/>
        <v>2658.6956263715338</v>
      </c>
    </row>
    <row r="45" spans="2:20">
      <c r="B45" s="12">
        <v>31</v>
      </c>
      <c r="C45" s="4">
        <f t="shared" si="5"/>
        <v>52.083333333333336</v>
      </c>
      <c r="D45" s="4">
        <f>IF(B45&lt;=$E$10*12,SUM($C$15:C45),"")</f>
        <v>1614.5833333333328</v>
      </c>
      <c r="E45" s="4">
        <f t="shared" si="0"/>
        <v>3385.416666666667</v>
      </c>
      <c r="G45" s="12">
        <v>31</v>
      </c>
      <c r="H45" s="4">
        <f t="shared" si="8"/>
        <v>29.761904761904763</v>
      </c>
      <c r="I45" s="4">
        <f>IF(G45&lt;=$J$10*12,SUM($H$15:H45),"")</f>
        <v>3065.4761904761872</v>
      </c>
      <c r="J45" s="4">
        <f t="shared" si="2"/>
        <v>1934.5238095238128</v>
      </c>
      <c r="L45" s="12">
        <v>31</v>
      </c>
      <c r="M45" s="4">
        <f t="shared" ref="M45:M108" si="10">IF(L45&lt;=$O$10*12,IF(O44/$O$10/12*$O$12&gt;=$O$8/$O$10/12,O44/$O$10/12*$O$12,T44/($O$10*12-S44)),"")</f>
        <v>55.38949221607362</v>
      </c>
      <c r="N45" s="4">
        <f>IF(L45&lt;=$O$10*12,SUM($M$15:M45),"")</f>
        <v>2396.6938658445397</v>
      </c>
      <c r="O45" s="4">
        <f>IF(L45&lt;=$O$10*12,$O$8-N45,"")</f>
        <v>2603.3061341554603</v>
      </c>
      <c r="Q45" s="4">
        <f>O44/$O$10/12*$O$12</f>
        <v>55.38949221607362</v>
      </c>
      <c r="R45" s="4">
        <f t="shared" si="4"/>
        <v>52.083333333333336</v>
      </c>
      <c r="S45" s="3">
        <f t="shared" si="6"/>
        <v>31</v>
      </c>
      <c r="T45" s="11">
        <f t="shared" si="7"/>
        <v>2603.3061341554603</v>
      </c>
    </row>
    <row r="46" spans="2:20">
      <c r="B46" s="12">
        <v>32</v>
      </c>
      <c r="C46" s="4">
        <f t="shared" si="5"/>
        <v>52.083333333333336</v>
      </c>
      <c r="D46" s="4">
        <f>IF(B46&lt;=$E$10*12,SUM($C$15:C46),"")</f>
        <v>1666.6666666666661</v>
      </c>
      <c r="E46" s="4">
        <f t="shared" si="0"/>
        <v>3333.3333333333339</v>
      </c>
      <c r="G46" s="12">
        <v>32</v>
      </c>
      <c r="H46" s="4">
        <f t="shared" si="8"/>
        <v>29.761904761904763</v>
      </c>
      <c r="I46" s="4">
        <f>IF(G46&lt;=$J$10*12,SUM($H$15:H46),"")</f>
        <v>3095.2380952380918</v>
      </c>
      <c r="J46" s="4">
        <f t="shared" si="2"/>
        <v>1904.7619047619082</v>
      </c>
      <c r="L46" s="12">
        <v>32</v>
      </c>
      <c r="M46" s="4">
        <f t="shared" si="10"/>
        <v>54.23554446157209</v>
      </c>
      <c r="N46" s="4">
        <f>IF(L46&lt;=$O$10*12,SUM($M$15:M46),"")</f>
        <v>2450.929410306112</v>
      </c>
      <c r="O46" s="4">
        <f>IF(L46&lt;=$O$10*12,$O$8-N46,"")</f>
        <v>2549.070589693888</v>
      </c>
      <c r="Q46" s="4">
        <f>O45/$O$10/12*$O$12</f>
        <v>54.23554446157209</v>
      </c>
      <c r="R46" s="4">
        <f t="shared" si="4"/>
        <v>52.083333333333336</v>
      </c>
      <c r="S46" s="3">
        <f t="shared" si="6"/>
        <v>32</v>
      </c>
      <c r="T46" s="11">
        <f t="shared" si="7"/>
        <v>2549.070589693888</v>
      </c>
    </row>
    <row r="47" spans="2:20">
      <c r="B47" s="12">
        <v>33</v>
      </c>
      <c r="C47" s="4">
        <f t="shared" si="5"/>
        <v>52.083333333333336</v>
      </c>
      <c r="D47" s="4">
        <f>IF(B47&lt;=$E$10*12,SUM($C$15:C47),"")</f>
        <v>1718.7499999999993</v>
      </c>
      <c r="E47" s="4">
        <f t="shared" si="0"/>
        <v>3281.2500000000009</v>
      </c>
      <c r="G47" s="12">
        <v>33</v>
      </c>
      <c r="H47" s="4">
        <f t="shared" si="8"/>
        <v>29.761904761904763</v>
      </c>
      <c r="I47" s="4">
        <f>IF(G47&lt;=$J$10*12,SUM($H$15:H47),"")</f>
        <v>3124.9999999999964</v>
      </c>
      <c r="J47" s="4">
        <f t="shared" si="2"/>
        <v>1875.0000000000036</v>
      </c>
      <c r="L47" s="12">
        <v>33</v>
      </c>
      <c r="M47" s="4">
        <f t="shared" si="10"/>
        <v>53.105637285289333</v>
      </c>
      <c r="N47" s="4">
        <f>IF(L47&lt;=$O$10*12,SUM($M$15:M47),"")</f>
        <v>2504.0350475914015</v>
      </c>
      <c r="O47" s="4">
        <f>IF(L47&lt;=$O$10*12,$O$8-N47,"")</f>
        <v>2495.9649524085985</v>
      </c>
      <c r="Q47" s="4">
        <f>O46/$O$10/12*$O$12</f>
        <v>53.105637285289333</v>
      </c>
      <c r="R47" s="4">
        <f t="shared" si="4"/>
        <v>52.083333333333336</v>
      </c>
      <c r="S47" s="3">
        <f t="shared" si="6"/>
        <v>33</v>
      </c>
      <c r="T47" s="11">
        <f t="shared" si="7"/>
        <v>2495.9649524085985</v>
      </c>
    </row>
    <row r="48" spans="2:20">
      <c r="B48" s="12">
        <v>34</v>
      </c>
      <c r="C48" s="4">
        <f t="shared" si="5"/>
        <v>52.083333333333336</v>
      </c>
      <c r="D48" s="4">
        <f>IF(B48&lt;=$E$10*12,SUM($C$15:C48),"")</f>
        <v>1770.8333333333326</v>
      </c>
      <c r="E48" s="4">
        <f t="shared" si="0"/>
        <v>3229.1666666666674</v>
      </c>
      <c r="G48" s="12">
        <v>34</v>
      </c>
      <c r="H48" s="4">
        <f t="shared" si="8"/>
        <v>29.761904761904763</v>
      </c>
      <c r="I48" s="4">
        <f>IF(G48&lt;=$J$10*12,SUM($H$15:H48),"")</f>
        <v>3154.761904761901</v>
      </c>
      <c r="J48" s="4">
        <f t="shared" si="2"/>
        <v>1845.238095238099</v>
      </c>
      <c r="L48" s="12">
        <v>34</v>
      </c>
      <c r="M48" s="4">
        <f t="shared" si="10"/>
        <v>39.61849130807299</v>
      </c>
      <c r="N48" s="4">
        <f>IF(L48&lt;=$O$10*12,SUM($M$15:M48),"")</f>
        <v>2543.6535388994744</v>
      </c>
      <c r="O48" s="4">
        <f>IF(L48&lt;=$O$10*12,$O$8-N48,"")</f>
        <v>2456.3464611005256</v>
      </c>
      <c r="Q48" s="4">
        <f>O47/$O$10/12*$O$12</f>
        <v>51.999269841845802</v>
      </c>
      <c r="R48" s="4">
        <f t="shared" si="4"/>
        <v>52.083333333333336</v>
      </c>
      <c r="S48" s="3">
        <f t="shared" si="6"/>
        <v>33</v>
      </c>
      <c r="T48" s="11">
        <f t="shared" si="7"/>
        <v>2495.9649524085985</v>
      </c>
    </row>
    <row r="49" spans="2:20">
      <c r="B49" s="12">
        <v>35</v>
      </c>
      <c r="C49" s="4">
        <f t="shared" si="5"/>
        <v>52.083333333333336</v>
      </c>
      <c r="D49" s="4">
        <f>IF(B49&lt;=$E$10*12,SUM($C$15:C49),"")</f>
        <v>1822.9166666666658</v>
      </c>
      <c r="E49" s="4">
        <f t="shared" si="0"/>
        <v>3177.0833333333339</v>
      </c>
      <c r="G49" s="12">
        <v>35</v>
      </c>
      <c r="H49" s="4">
        <f t="shared" si="8"/>
        <v>29.761904761904763</v>
      </c>
      <c r="I49" s="4">
        <f>IF(G49&lt;=$J$10*12,SUM($H$15:H49),"")</f>
        <v>3184.5238095238055</v>
      </c>
      <c r="J49" s="4">
        <f t="shared" si="2"/>
        <v>1815.4761904761945</v>
      </c>
      <c r="L49" s="12">
        <v>35</v>
      </c>
      <c r="M49" s="4">
        <f t="shared" si="10"/>
        <v>39.61849130807299</v>
      </c>
      <c r="N49" s="4">
        <f>IF(L49&lt;=$O$10*12,SUM($M$15:M49),"")</f>
        <v>2583.2720302075472</v>
      </c>
      <c r="O49" s="4">
        <f>IF(L49&lt;=$O$10*12,$O$8-N49,"")</f>
        <v>2416.7279697924528</v>
      </c>
      <c r="Q49" s="4">
        <f>O48/$O$10/12*$O$12</f>
        <v>51.173884606260948</v>
      </c>
      <c r="R49" s="4">
        <f t="shared" si="4"/>
        <v>52.083333333333336</v>
      </c>
      <c r="S49" s="3">
        <f t="shared" si="6"/>
        <v>33</v>
      </c>
      <c r="T49" s="11">
        <f t="shared" si="7"/>
        <v>2495.9649524085985</v>
      </c>
    </row>
    <row r="50" spans="2:20">
      <c r="B50" s="12">
        <v>36</v>
      </c>
      <c r="C50" s="4">
        <f t="shared" si="5"/>
        <v>52.083333333333336</v>
      </c>
      <c r="D50" s="4">
        <f>IF(B50&lt;=$E$10*12,SUM($C$15:C50),"")</f>
        <v>1874.9999999999991</v>
      </c>
      <c r="E50" s="4">
        <f t="shared" si="0"/>
        <v>3125.0000000000009</v>
      </c>
      <c r="G50" s="12">
        <v>36</v>
      </c>
      <c r="H50" s="4">
        <f t="shared" si="8"/>
        <v>29.761904761904763</v>
      </c>
      <c r="I50" s="4">
        <f>IF(G50&lt;=$J$10*12,SUM($H$15:H50),"")</f>
        <v>3214.2857142857101</v>
      </c>
      <c r="J50" s="4">
        <f t="shared" si="2"/>
        <v>1785.7142857142899</v>
      </c>
      <c r="L50" s="12">
        <v>36</v>
      </c>
      <c r="M50" s="4">
        <f t="shared" si="10"/>
        <v>39.61849130807299</v>
      </c>
      <c r="N50" s="4">
        <f>IF(L50&lt;=$O$10*12,SUM($M$15:M50),"")</f>
        <v>2622.8905215156201</v>
      </c>
      <c r="O50" s="4">
        <f>IF(L50&lt;=$O$10*12,$O$8-N50,"")</f>
        <v>2377.1094784843799</v>
      </c>
      <c r="Q50" s="4">
        <f>O49/$O$10/12*$O$12</f>
        <v>50.348499370676102</v>
      </c>
      <c r="R50" s="4">
        <f t="shared" si="4"/>
        <v>52.083333333333336</v>
      </c>
      <c r="S50" s="3">
        <f t="shared" si="6"/>
        <v>33</v>
      </c>
      <c r="T50" s="11">
        <f t="shared" si="7"/>
        <v>2495.9649524085985</v>
      </c>
    </row>
    <row r="51" spans="2:20">
      <c r="B51" s="12">
        <v>37</v>
      </c>
      <c r="C51" s="4">
        <f t="shared" si="5"/>
        <v>52.083333333333336</v>
      </c>
      <c r="D51" s="4">
        <f>IF(B51&lt;=$E$10*12,SUM($C$15:C51),"")</f>
        <v>1927.0833333333323</v>
      </c>
      <c r="E51" s="4">
        <f t="shared" si="0"/>
        <v>3072.9166666666679</v>
      </c>
      <c r="G51" s="12">
        <v>37</v>
      </c>
      <c r="H51" s="4">
        <f t="shared" si="8"/>
        <v>29.761904761904763</v>
      </c>
      <c r="I51" s="4">
        <f>IF(G51&lt;=$J$10*12,SUM($H$15:H51),"")</f>
        <v>3244.0476190476147</v>
      </c>
      <c r="J51" s="4">
        <f t="shared" si="2"/>
        <v>1755.9523809523853</v>
      </c>
      <c r="L51" s="12">
        <v>37</v>
      </c>
      <c r="M51" s="4">
        <f t="shared" si="10"/>
        <v>39.61849130807299</v>
      </c>
      <c r="N51" s="4">
        <f>IF(L51&lt;=$O$10*12,SUM($M$15:M51),"")</f>
        <v>2662.509012823693</v>
      </c>
      <c r="O51" s="4">
        <f>IF(L51&lt;=$O$10*12,$O$8-N51,"")</f>
        <v>2337.490987176307</v>
      </c>
      <c r="Q51" s="4">
        <f>O50/$O$10/12*$O$12</f>
        <v>49.523114135091248</v>
      </c>
      <c r="R51" s="4">
        <f t="shared" si="4"/>
        <v>52.083333333333336</v>
      </c>
      <c r="S51" s="3">
        <f t="shared" si="6"/>
        <v>33</v>
      </c>
      <c r="T51" s="11">
        <f t="shared" si="7"/>
        <v>2495.9649524085985</v>
      </c>
    </row>
    <row r="52" spans="2:20">
      <c r="B52" s="12">
        <v>38</v>
      </c>
      <c r="C52" s="4">
        <f t="shared" si="5"/>
        <v>52.083333333333336</v>
      </c>
      <c r="D52" s="4">
        <f>IF(B52&lt;=$E$10*12,SUM($C$15:C52),"")</f>
        <v>1979.1666666666656</v>
      </c>
      <c r="E52" s="4">
        <f t="shared" si="0"/>
        <v>3020.8333333333344</v>
      </c>
      <c r="G52" s="12">
        <v>38</v>
      </c>
      <c r="H52" s="4">
        <f t="shared" si="8"/>
        <v>29.761904761904763</v>
      </c>
      <c r="I52" s="4">
        <f>IF(G52&lt;=$J$10*12,SUM($H$15:H52),"")</f>
        <v>3273.8095238095193</v>
      </c>
      <c r="J52" s="4">
        <f t="shared" si="2"/>
        <v>1726.1904761904807</v>
      </c>
      <c r="L52" s="12">
        <v>38</v>
      </c>
      <c r="M52" s="4">
        <f t="shared" si="10"/>
        <v>39.61849130807299</v>
      </c>
      <c r="N52" s="4">
        <f>IF(L52&lt;=$O$10*12,SUM($M$15:M52),"")</f>
        <v>2702.1275041317658</v>
      </c>
      <c r="O52" s="4">
        <f>IF(L52&lt;=$O$10*12,$O$8-N52,"")</f>
        <v>2297.8724958682342</v>
      </c>
      <c r="Q52" s="4">
        <f>O51/$O$10/12*$O$12</f>
        <v>48.697728899506394</v>
      </c>
      <c r="R52" s="4">
        <f t="shared" si="4"/>
        <v>52.083333333333336</v>
      </c>
      <c r="S52" s="3">
        <f t="shared" si="6"/>
        <v>33</v>
      </c>
      <c r="T52" s="11">
        <f t="shared" si="7"/>
        <v>2495.9649524085985</v>
      </c>
    </row>
    <row r="53" spans="2:20">
      <c r="B53" s="12">
        <v>39</v>
      </c>
      <c r="C53" s="4">
        <f t="shared" si="5"/>
        <v>52.083333333333336</v>
      </c>
      <c r="D53" s="4">
        <f>IF(B53&lt;=$E$10*12,SUM($C$15:C53),"")</f>
        <v>2031.2499999999989</v>
      </c>
      <c r="E53" s="4">
        <f t="shared" si="0"/>
        <v>2968.7500000000009</v>
      </c>
      <c r="G53" s="12">
        <v>39</v>
      </c>
      <c r="H53" s="4">
        <f t="shared" si="8"/>
        <v>29.761904761904763</v>
      </c>
      <c r="I53" s="4">
        <f>IF(G53&lt;=$J$10*12,SUM($H$15:H53),"")</f>
        <v>3303.5714285714239</v>
      </c>
      <c r="J53" s="4">
        <f t="shared" si="2"/>
        <v>1696.4285714285761</v>
      </c>
      <c r="L53" s="12">
        <v>39</v>
      </c>
      <c r="M53" s="4">
        <f t="shared" si="10"/>
        <v>39.61849130807299</v>
      </c>
      <c r="N53" s="4">
        <f>IF(L53&lt;=$O$10*12,SUM($M$15:M53),"")</f>
        <v>2741.7459954398387</v>
      </c>
      <c r="O53" s="4">
        <f>IF(L53&lt;=$O$10*12,$O$8-N53,"")</f>
        <v>2258.2540045601613</v>
      </c>
      <c r="Q53" s="4">
        <f>O52/$O$10/12*$O$12</f>
        <v>47.872343663921548</v>
      </c>
      <c r="R53" s="4">
        <f t="shared" si="4"/>
        <v>52.083333333333336</v>
      </c>
      <c r="S53" s="3">
        <f t="shared" si="6"/>
        <v>33</v>
      </c>
      <c r="T53" s="11">
        <f t="shared" si="7"/>
        <v>2495.9649524085985</v>
      </c>
    </row>
    <row r="54" spans="2:20">
      <c r="B54" s="12">
        <v>40</v>
      </c>
      <c r="C54" s="4">
        <f t="shared" si="5"/>
        <v>52.083333333333336</v>
      </c>
      <c r="D54" s="4">
        <f>IF(B54&lt;=$E$10*12,SUM($C$15:C54),"")</f>
        <v>2083.3333333333321</v>
      </c>
      <c r="E54" s="4">
        <f t="shared" si="0"/>
        <v>2916.6666666666679</v>
      </c>
      <c r="G54" s="12">
        <v>40</v>
      </c>
      <c r="H54" s="4">
        <f t="shared" si="8"/>
        <v>29.761904761904763</v>
      </c>
      <c r="I54" s="4">
        <f>IF(G54&lt;=$J$10*12,SUM($H$15:H54),"")</f>
        <v>3333.3333333333285</v>
      </c>
      <c r="J54" s="4">
        <f t="shared" si="2"/>
        <v>1666.6666666666715</v>
      </c>
      <c r="L54" s="12">
        <v>40</v>
      </c>
      <c r="M54" s="4">
        <f t="shared" si="10"/>
        <v>39.61849130807299</v>
      </c>
      <c r="N54" s="4">
        <f>IF(L54&lt;=$O$10*12,SUM($M$15:M54),"")</f>
        <v>2781.3644867479115</v>
      </c>
      <c r="O54" s="4">
        <f>IF(L54&lt;=$O$10*12,$O$8-N54,"")</f>
        <v>2218.6355132520885</v>
      </c>
      <c r="Q54" s="4">
        <f>O53/$O$10/12*$O$12</f>
        <v>47.046958428336694</v>
      </c>
      <c r="R54" s="4">
        <f t="shared" si="4"/>
        <v>52.083333333333336</v>
      </c>
      <c r="S54" s="3">
        <f t="shared" si="6"/>
        <v>33</v>
      </c>
      <c r="T54" s="11">
        <f t="shared" si="7"/>
        <v>2495.9649524085985</v>
      </c>
    </row>
    <row r="55" spans="2:20">
      <c r="B55" s="12">
        <v>41</v>
      </c>
      <c r="C55" s="4">
        <f t="shared" si="5"/>
        <v>52.083333333333336</v>
      </c>
      <c r="D55" s="4">
        <f>IF(B55&lt;=$E$10*12,SUM($C$15:C55),"")</f>
        <v>2135.4166666666656</v>
      </c>
      <c r="E55" s="4">
        <f t="shared" si="0"/>
        <v>2864.5833333333344</v>
      </c>
      <c r="G55" s="12">
        <v>41</v>
      </c>
      <c r="H55" s="4">
        <f t="shared" si="8"/>
        <v>29.761904761904763</v>
      </c>
      <c r="I55" s="4">
        <f>IF(G55&lt;=$J$10*12,SUM($H$15:H55),"")</f>
        <v>3363.0952380952331</v>
      </c>
      <c r="J55" s="4">
        <f t="shared" si="2"/>
        <v>1636.9047619047669</v>
      </c>
      <c r="L55" s="12">
        <v>41</v>
      </c>
      <c r="M55" s="4">
        <f t="shared" si="10"/>
        <v>39.61849130807299</v>
      </c>
      <c r="N55" s="4">
        <f>IF(L55&lt;=$O$10*12,SUM($M$15:M55),"")</f>
        <v>2820.9829780559844</v>
      </c>
      <c r="O55" s="4">
        <f t="shared" ref="O55:O71" si="11">IF(L55&lt;=$O$10*12,$O$8-N55,"")</f>
        <v>2179.0170219440156</v>
      </c>
      <c r="Q55" s="4">
        <f>O54/$O$10/12*$O$12</f>
        <v>46.221573192751841</v>
      </c>
      <c r="R55" s="4">
        <f t="shared" si="4"/>
        <v>52.083333333333336</v>
      </c>
      <c r="S55" s="3">
        <f t="shared" si="6"/>
        <v>33</v>
      </c>
      <c r="T55" s="11">
        <f t="shared" si="7"/>
        <v>2495.9649524085985</v>
      </c>
    </row>
    <row r="56" spans="2:20">
      <c r="B56" s="12">
        <v>42</v>
      </c>
      <c r="C56" s="4">
        <f t="shared" si="5"/>
        <v>52.083333333333336</v>
      </c>
      <c r="D56" s="4">
        <f>IF(B56&lt;=$E$10*12,SUM($C$15:C56),"")</f>
        <v>2187.4999999999991</v>
      </c>
      <c r="E56" s="4">
        <f t="shared" si="0"/>
        <v>2812.5000000000009</v>
      </c>
      <c r="G56" s="12">
        <v>42</v>
      </c>
      <c r="H56" s="4">
        <f t="shared" si="8"/>
        <v>29.761904761904763</v>
      </c>
      <c r="I56" s="4">
        <f>IF(G56&lt;=$J$10*12,SUM($H$15:H56),"")</f>
        <v>3392.8571428571377</v>
      </c>
      <c r="J56" s="4">
        <f t="shared" si="2"/>
        <v>1607.1428571428623</v>
      </c>
      <c r="L56" s="12">
        <v>42</v>
      </c>
      <c r="M56" s="4">
        <f t="shared" si="10"/>
        <v>39.61849130807299</v>
      </c>
      <c r="N56" s="4">
        <f>IF(L56&lt;=$O$10*12,SUM($M$15:M56),"")</f>
        <v>2860.6014693640573</v>
      </c>
      <c r="O56" s="4">
        <f t="shared" si="11"/>
        <v>2139.3985306359427</v>
      </c>
      <c r="Q56" s="4">
        <f>O55/$O$10/12*$O$12</f>
        <v>45.396187957166994</v>
      </c>
      <c r="R56" s="4">
        <f t="shared" si="4"/>
        <v>52.083333333333336</v>
      </c>
      <c r="S56" s="3">
        <f t="shared" si="6"/>
        <v>33</v>
      </c>
      <c r="T56" s="11">
        <f t="shared" si="7"/>
        <v>2495.9649524085985</v>
      </c>
    </row>
    <row r="57" spans="2:20">
      <c r="B57" s="12">
        <v>43</v>
      </c>
      <c r="C57" s="4">
        <f t="shared" si="5"/>
        <v>52.083333333333336</v>
      </c>
      <c r="D57" s="4">
        <f>IF(B57&lt;=$E$10*12,SUM($C$15:C57),"")</f>
        <v>2239.5833333333326</v>
      </c>
      <c r="E57" s="4">
        <f t="shared" si="0"/>
        <v>2760.4166666666674</v>
      </c>
      <c r="G57" s="12">
        <v>43</v>
      </c>
      <c r="H57" s="4">
        <f t="shared" si="8"/>
        <v>29.761904761904763</v>
      </c>
      <c r="I57" s="4">
        <f>IF(G57&lt;=$J$10*12,SUM($H$15:H57),"")</f>
        <v>3422.6190476190422</v>
      </c>
      <c r="J57" s="4">
        <f t="shared" si="2"/>
        <v>1577.3809523809578</v>
      </c>
      <c r="L57" s="12">
        <v>43</v>
      </c>
      <c r="M57" s="4">
        <f t="shared" si="10"/>
        <v>39.61849130807299</v>
      </c>
      <c r="N57" s="4">
        <f>IF(L57&lt;=$O$10*12,SUM($M$15:M57),"")</f>
        <v>2900.2199606721301</v>
      </c>
      <c r="O57" s="4">
        <f t="shared" si="11"/>
        <v>2099.7800393278699</v>
      </c>
      <c r="Q57" s="4">
        <f>O56/$O$10/12*$O$12</f>
        <v>44.57080272158214</v>
      </c>
      <c r="R57" s="4">
        <f t="shared" si="4"/>
        <v>52.083333333333336</v>
      </c>
      <c r="S57" s="3">
        <f t="shared" si="6"/>
        <v>33</v>
      </c>
      <c r="T57" s="11">
        <f t="shared" si="7"/>
        <v>2495.9649524085985</v>
      </c>
    </row>
    <row r="58" spans="2:20">
      <c r="B58" s="12">
        <v>44</v>
      </c>
      <c r="C58" s="4">
        <f t="shared" si="5"/>
        <v>52.083333333333336</v>
      </c>
      <c r="D58" s="4">
        <f>IF(B58&lt;=$E$10*12,SUM($C$15:C58),"")</f>
        <v>2291.6666666666661</v>
      </c>
      <c r="E58" s="4">
        <f t="shared" si="0"/>
        <v>2708.3333333333339</v>
      </c>
      <c r="G58" s="12">
        <v>44</v>
      </c>
      <c r="H58" s="4">
        <f t="shared" si="8"/>
        <v>29.761904761904763</v>
      </c>
      <c r="I58" s="4">
        <f>IF(G58&lt;=$J$10*12,SUM($H$15:H58),"")</f>
        <v>3452.3809523809468</v>
      </c>
      <c r="J58" s="4">
        <f t="shared" si="2"/>
        <v>1547.6190476190532</v>
      </c>
      <c r="L58" s="12">
        <v>44</v>
      </c>
      <c r="M58" s="4">
        <f t="shared" si="10"/>
        <v>39.61849130807299</v>
      </c>
      <c r="N58" s="4">
        <f>IF(L58&lt;=$O$10*12,SUM($M$15:M58),"")</f>
        <v>2939.838451980203</v>
      </c>
      <c r="O58" s="4">
        <f t="shared" si="11"/>
        <v>2060.161548019797</v>
      </c>
      <c r="Q58" s="4">
        <f>O57/$O$10/12*$O$12</f>
        <v>43.745417485997287</v>
      </c>
      <c r="R58" s="4">
        <f t="shared" si="4"/>
        <v>52.083333333333336</v>
      </c>
      <c r="S58" s="3">
        <f t="shared" si="6"/>
        <v>33</v>
      </c>
      <c r="T58" s="11">
        <f t="shared" si="7"/>
        <v>2495.9649524085985</v>
      </c>
    </row>
    <row r="59" spans="2:20">
      <c r="B59" s="12">
        <v>45</v>
      </c>
      <c r="C59" s="4">
        <f t="shared" si="5"/>
        <v>52.083333333333336</v>
      </c>
      <c r="D59" s="4">
        <f>IF(B59&lt;=$E$10*12,SUM($C$15:C59),"")</f>
        <v>2343.7499999999995</v>
      </c>
      <c r="E59" s="4">
        <f t="shared" si="0"/>
        <v>2656.2500000000005</v>
      </c>
      <c r="G59" s="12">
        <v>45</v>
      </c>
      <c r="H59" s="4">
        <f t="shared" si="8"/>
        <v>29.761904761904763</v>
      </c>
      <c r="I59" s="4">
        <f>IF(G59&lt;=$J$10*12,SUM($H$15:H59),"")</f>
        <v>3482.1428571428514</v>
      </c>
      <c r="J59" s="4">
        <f t="shared" si="2"/>
        <v>1517.8571428571486</v>
      </c>
      <c r="L59" s="12">
        <v>45</v>
      </c>
      <c r="M59" s="4">
        <f t="shared" si="10"/>
        <v>39.61849130807299</v>
      </c>
      <c r="N59" s="4">
        <f>IF(L59&lt;=$O$10*12,SUM($M$15:M59),"")</f>
        <v>2979.4569432882759</v>
      </c>
      <c r="O59" s="4">
        <f t="shared" si="11"/>
        <v>2020.5430567117241</v>
      </c>
      <c r="Q59" s="4">
        <f>O58/$O$10/12*$O$12</f>
        <v>42.92003225041244</v>
      </c>
      <c r="R59" s="4">
        <f t="shared" si="4"/>
        <v>52.083333333333336</v>
      </c>
      <c r="S59" s="3">
        <f t="shared" si="6"/>
        <v>33</v>
      </c>
      <c r="T59" s="11">
        <f t="shared" si="7"/>
        <v>2495.9649524085985</v>
      </c>
    </row>
    <row r="60" spans="2:20">
      <c r="B60" s="12">
        <v>46</v>
      </c>
      <c r="C60" s="4">
        <f t="shared" si="5"/>
        <v>52.083333333333336</v>
      </c>
      <c r="D60" s="4">
        <f>IF(B60&lt;=$E$10*12,SUM($C$15:C60),"")</f>
        <v>2395.833333333333</v>
      </c>
      <c r="E60" s="4">
        <f t="shared" si="0"/>
        <v>2604.166666666667</v>
      </c>
      <c r="G60" s="12">
        <v>46</v>
      </c>
      <c r="H60" s="4">
        <f t="shared" si="8"/>
        <v>29.761904761904763</v>
      </c>
      <c r="I60" s="4">
        <f>IF(G60&lt;=$J$10*12,SUM($H$15:H60),"")</f>
        <v>3511.904761904756</v>
      </c>
      <c r="J60" s="4">
        <f t="shared" si="2"/>
        <v>1488.095238095244</v>
      </c>
      <c r="L60" s="12">
        <v>46</v>
      </c>
      <c r="M60" s="4">
        <f t="shared" si="10"/>
        <v>39.61849130807299</v>
      </c>
      <c r="N60" s="4">
        <f>IF(L60&lt;=$O$10*12,SUM($M$15:M60),"")</f>
        <v>3019.0754345963487</v>
      </c>
      <c r="O60" s="4">
        <f t="shared" si="11"/>
        <v>1980.9245654036513</v>
      </c>
      <c r="Q60" s="4">
        <f>O59/$O$10/12*$O$12</f>
        <v>42.094647014827586</v>
      </c>
      <c r="R60" s="4">
        <f t="shared" si="4"/>
        <v>52.083333333333336</v>
      </c>
      <c r="S60" s="3">
        <f t="shared" si="6"/>
        <v>33</v>
      </c>
      <c r="T60" s="11">
        <f t="shared" si="7"/>
        <v>2495.9649524085985</v>
      </c>
    </row>
    <row r="61" spans="2:20">
      <c r="B61" s="12">
        <v>47</v>
      </c>
      <c r="C61" s="4">
        <f t="shared" si="5"/>
        <v>52.083333333333336</v>
      </c>
      <c r="D61" s="4">
        <f>IF(B61&lt;=$E$10*12,SUM($C$15:C61),"")</f>
        <v>2447.9166666666665</v>
      </c>
      <c r="E61" s="4">
        <f t="shared" si="0"/>
        <v>2552.0833333333335</v>
      </c>
      <c r="G61" s="12">
        <v>47</v>
      </c>
      <c r="H61" s="4">
        <f t="shared" si="8"/>
        <v>29.761904761904763</v>
      </c>
      <c r="I61" s="4">
        <f>IF(G61&lt;=$J$10*12,SUM($H$15:H61),"")</f>
        <v>3541.6666666666606</v>
      </c>
      <c r="J61" s="4">
        <f t="shared" si="2"/>
        <v>1458.3333333333394</v>
      </c>
      <c r="L61" s="12">
        <v>47</v>
      </c>
      <c r="M61" s="4">
        <f t="shared" si="10"/>
        <v>39.61849130807299</v>
      </c>
      <c r="N61" s="4">
        <f>IF(L61&lt;=$O$10*12,SUM($M$15:M61),"")</f>
        <v>3058.6939259044216</v>
      </c>
      <c r="O61" s="4">
        <f t="shared" si="11"/>
        <v>1941.3060740955784</v>
      </c>
      <c r="Q61" s="4">
        <f>O60/$O$10/12*$O$12</f>
        <v>41.269261779242733</v>
      </c>
      <c r="R61" s="4">
        <f t="shared" si="4"/>
        <v>52.083333333333336</v>
      </c>
      <c r="S61" s="3">
        <f t="shared" si="6"/>
        <v>33</v>
      </c>
      <c r="T61" s="11">
        <f t="shared" si="7"/>
        <v>2495.9649524085985</v>
      </c>
    </row>
    <row r="62" spans="2:20">
      <c r="B62" s="12">
        <v>48</v>
      </c>
      <c r="C62" s="4">
        <f t="shared" si="5"/>
        <v>52.083333333333336</v>
      </c>
      <c r="D62" s="4">
        <f>IF(B62&lt;=$E$10*12,SUM($C$15:C62),"")</f>
        <v>2500</v>
      </c>
      <c r="E62" s="4">
        <f t="shared" si="0"/>
        <v>2500</v>
      </c>
      <c r="G62" s="12">
        <v>48</v>
      </c>
      <c r="H62" s="4">
        <f t="shared" si="8"/>
        <v>29.761904761904763</v>
      </c>
      <c r="I62" s="4">
        <f>IF(G62&lt;=$J$10*12,SUM($H$15:H62),"")</f>
        <v>3571.4285714285652</v>
      </c>
      <c r="J62" s="4">
        <f t="shared" si="2"/>
        <v>1428.5714285714348</v>
      </c>
      <c r="L62" s="12">
        <v>48</v>
      </c>
      <c r="M62" s="4">
        <f>IF(L62&lt;=$O$10*12,IF(O61/$O$10/12*$O$12&gt;=$O$8/$O$10/12,O61/$O$10/12*$O$12,T61/($O$10*12-S61)),"")</f>
        <v>39.61849130807299</v>
      </c>
      <c r="N62" s="4">
        <f>IF(L62&lt;=$O$10*12,SUM($M$15:M62),"")</f>
        <v>3098.3124172124944</v>
      </c>
      <c r="O62" s="4">
        <f t="shared" si="11"/>
        <v>1901.6875827875056</v>
      </c>
      <c r="Q62" s="4">
        <f>O61/$O$10/12*$O$12</f>
        <v>40.443876543657886</v>
      </c>
      <c r="R62" s="4">
        <f t="shared" si="4"/>
        <v>52.083333333333336</v>
      </c>
      <c r="S62" s="3">
        <f t="shared" si="6"/>
        <v>33</v>
      </c>
      <c r="T62" s="11">
        <f t="shared" si="7"/>
        <v>2495.9649524085985</v>
      </c>
    </row>
    <row r="63" spans="2:20">
      <c r="B63" s="12">
        <v>49</v>
      </c>
      <c r="C63" s="4">
        <f t="shared" si="5"/>
        <v>52.083333333333336</v>
      </c>
      <c r="D63" s="4">
        <f>IF(B63&lt;=$E$10*12,SUM($C$15:C63),"")</f>
        <v>2552.0833333333335</v>
      </c>
      <c r="E63" s="4">
        <f t="shared" si="0"/>
        <v>2447.9166666666665</v>
      </c>
      <c r="G63" s="12">
        <v>49</v>
      </c>
      <c r="H63" s="4">
        <f t="shared" si="8"/>
        <v>29.761904761904763</v>
      </c>
      <c r="I63" s="4">
        <f>IF(G63&lt;=$J$10*12,SUM($H$15:H63),"")</f>
        <v>3601.1904761904698</v>
      </c>
      <c r="J63" s="4">
        <f t="shared" si="2"/>
        <v>1398.8095238095302</v>
      </c>
      <c r="L63" s="12">
        <v>49</v>
      </c>
      <c r="M63" s="4">
        <f t="shared" si="10"/>
        <v>39.61849130807299</v>
      </c>
      <c r="N63" s="4">
        <f>IF(L63&lt;=$O$10*12,SUM($M$15:M63),"")</f>
        <v>3137.9309085205673</v>
      </c>
      <c r="O63" s="4">
        <f t="shared" si="11"/>
        <v>1862.0690914794327</v>
      </c>
      <c r="Q63" s="4">
        <f>O62/$O$10/12*$O$12</f>
        <v>39.618491308073033</v>
      </c>
      <c r="R63" s="4">
        <f t="shared" si="4"/>
        <v>52.083333333333336</v>
      </c>
      <c r="S63" s="3">
        <f t="shared" si="6"/>
        <v>33</v>
      </c>
      <c r="T63" s="11">
        <f t="shared" si="7"/>
        <v>2495.9649524085985</v>
      </c>
    </row>
    <row r="64" spans="2:20">
      <c r="B64" s="12">
        <v>50</v>
      </c>
      <c r="C64" s="4">
        <f t="shared" si="5"/>
        <v>52.083333333333336</v>
      </c>
      <c r="D64" s="4">
        <f>IF(B64&lt;=$E$10*12,SUM($C$15:C64),"")</f>
        <v>2604.166666666667</v>
      </c>
      <c r="E64" s="4">
        <f t="shared" si="0"/>
        <v>2395.833333333333</v>
      </c>
      <c r="G64" s="12">
        <v>50</v>
      </c>
      <c r="H64" s="4">
        <f t="shared" si="8"/>
        <v>29.761904761904763</v>
      </c>
      <c r="I64" s="4">
        <f>IF(G64&lt;=$J$10*12,SUM($H$15:H64),"")</f>
        <v>3630.9523809523744</v>
      </c>
      <c r="J64" s="4">
        <f t="shared" si="2"/>
        <v>1369.0476190476256</v>
      </c>
      <c r="L64" s="12">
        <v>50</v>
      </c>
      <c r="M64" s="4">
        <f t="shared" si="10"/>
        <v>39.61849130807299</v>
      </c>
      <c r="N64" s="4">
        <f>IF(L64&lt;=$O$10*12,SUM($M$15:M64),"")</f>
        <v>3177.5493998286402</v>
      </c>
      <c r="O64" s="4">
        <f t="shared" si="11"/>
        <v>1822.4506001713598</v>
      </c>
      <c r="Q64" s="4">
        <f>O63/$O$10/12*$O$12</f>
        <v>38.793106072488179</v>
      </c>
      <c r="R64" s="4">
        <f t="shared" si="4"/>
        <v>52.083333333333336</v>
      </c>
      <c r="S64" s="3">
        <f t="shared" si="6"/>
        <v>33</v>
      </c>
      <c r="T64" s="11">
        <f t="shared" si="7"/>
        <v>2495.9649524085985</v>
      </c>
    </row>
    <row r="65" spans="2:20">
      <c r="B65" s="12">
        <v>51</v>
      </c>
      <c r="C65" s="4">
        <f t="shared" si="5"/>
        <v>52.083333333333336</v>
      </c>
      <c r="D65" s="4">
        <f>IF(B65&lt;=$E$10*12,SUM($C$15:C65),"")</f>
        <v>2656.2500000000005</v>
      </c>
      <c r="E65" s="4">
        <f t="shared" si="0"/>
        <v>2343.7499999999995</v>
      </c>
      <c r="G65" s="12">
        <v>51</v>
      </c>
      <c r="H65" s="4">
        <f t="shared" si="8"/>
        <v>29.761904761904763</v>
      </c>
      <c r="I65" s="4">
        <f>IF(G65&lt;=$J$10*12,SUM($H$15:H65),"")</f>
        <v>3660.714285714279</v>
      </c>
      <c r="J65" s="4">
        <f t="shared" si="2"/>
        <v>1339.285714285721</v>
      </c>
      <c r="L65" s="12">
        <v>51</v>
      </c>
      <c r="M65" s="4">
        <f t="shared" si="10"/>
        <v>39.61849130807299</v>
      </c>
      <c r="N65" s="4">
        <f>IF(L65&lt;=$O$10*12,SUM($M$15:M65),"")</f>
        <v>3217.167891136713</v>
      </c>
      <c r="O65" s="4">
        <f t="shared" si="11"/>
        <v>1782.832108863287</v>
      </c>
      <c r="Q65" s="4">
        <f>O64/$O$10/12*$O$12</f>
        <v>37.967720836903332</v>
      </c>
      <c r="R65" s="4">
        <f t="shared" si="4"/>
        <v>52.083333333333336</v>
      </c>
      <c r="S65" s="3">
        <f t="shared" si="6"/>
        <v>33</v>
      </c>
      <c r="T65" s="11">
        <f t="shared" si="7"/>
        <v>2495.9649524085985</v>
      </c>
    </row>
    <row r="66" spans="2:20">
      <c r="B66" s="12">
        <v>52</v>
      </c>
      <c r="C66" s="4">
        <f t="shared" si="5"/>
        <v>52.083333333333336</v>
      </c>
      <c r="D66" s="4">
        <f>IF(B66&lt;=$E$10*12,SUM($C$15:C66),"")</f>
        <v>2708.3333333333339</v>
      </c>
      <c r="E66" s="4">
        <f t="shared" si="0"/>
        <v>2291.6666666666661</v>
      </c>
      <c r="G66" s="12">
        <v>52</v>
      </c>
      <c r="H66" s="4">
        <f t="shared" si="8"/>
        <v>29.761904761904763</v>
      </c>
      <c r="I66" s="4">
        <f>IF(G66&lt;=$J$10*12,SUM($H$15:H66),"")</f>
        <v>3690.4761904761835</v>
      </c>
      <c r="J66" s="4">
        <f t="shared" si="2"/>
        <v>1309.5238095238165</v>
      </c>
      <c r="L66" s="12">
        <v>52</v>
      </c>
      <c r="M66" s="4">
        <f t="shared" si="10"/>
        <v>39.61849130807299</v>
      </c>
      <c r="N66" s="4">
        <f>IF(L66&lt;=$O$10*12,SUM($M$15:M66),"")</f>
        <v>3256.7863824447859</v>
      </c>
      <c r="O66" s="4">
        <f t="shared" si="11"/>
        <v>1743.2136175552141</v>
      </c>
      <c r="Q66" s="4">
        <f>O65/$O$10/12*$O$12</f>
        <v>37.142335601318479</v>
      </c>
      <c r="R66" s="4">
        <f t="shared" si="4"/>
        <v>52.083333333333336</v>
      </c>
      <c r="S66" s="3">
        <f t="shared" si="6"/>
        <v>33</v>
      </c>
      <c r="T66" s="11">
        <f t="shared" si="7"/>
        <v>2495.9649524085985</v>
      </c>
    </row>
    <row r="67" spans="2:20">
      <c r="B67" s="12">
        <v>53</v>
      </c>
      <c r="C67" s="4">
        <f t="shared" si="5"/>
        <v>52.083333333333336</v>
      </c>
      <c r="D67" s="4">
        <f>IF(B67&lt;=$E$10*12,SUM($C$15:C67),"")</f>
        <v>2760.4166666666674</v>
      </c>
      <c r="E67" s="4">
        <f t="shared" si="0"/>
        <v>2239.5833333333326</v>
      </c>
      <c r="G67" s="12">
        <v>53</v>
      </c>
      <c r="H67" s="4">
        <f t="shared" si="8"/>
        <v>29.761904761904763</v>
      </c>
      <c r="I67" s="4">
        <f>IF(G67&lt;=$J$10*12,SUM($H$15:H67),"")</f>
        <v>3720.2380952380881</v>
      </c>
      <c r="J67" s="4">
        <f t="shared" si="2"/>
        <v>1279.7619047619119</v>
      </c>
      <c r="L67" s="12">
        <v>53</v>
      </c>
      <c r="M67" s="4">
        <f t="shared" si="10"/>
        <v>39.61849130807299</v>
      </c>
      <c r="N67" s="4">
        <f>IF(L67&lt;=$O$10*12,SUM($M$15:M67),"")</f>
        <v>3296.4048737528587</v>
      </c>
      <c r="O67" s="4">
        <f t="shared" si="11"/>
        <v>1703.5951262471413</v>
      </c>
      <c r="Q67" s="4">
        <f>O66/$O$10/12*$O$12</f>
        <v>36.316950365733625</v>
      </c>
      <c r="R67" s="4">
        <f t="shared" si="4"/>
        <v>52.083333333333336</v>
      </c>
      <c r="S67" s="3">
        <f t="shared" si="6"/>
        <v>33</v>
      </c>
      <c r="T67" s="11">
        <f t="shared" si="7"/>
        <v>2495.9649524085985</v>
      </c>
    </row>
    <row r="68" spans="2:20">
      <c r="B68" s="12">
        <v>54</v>
      </c>
      <c r="C68" s="4">
        <f t="shared" si="5"/>
        <v>52.083333333333336</v>
      </c>
      <c r="D68" s="4">
        <f>IF(B68&lt;=$E$10*12,SUM($C$15:C68),"")</f>
        <v>2812.5000000000009</v>
      </c>
      <c r="E68" s="4">
        <f t="shared" si="0"/>
        <v>2187.4999999999991</v>
      </c>
      <c r="G68" s="12">
        <v>54</v>
      </c>
      <c r="H68" s="4">
        <f t="shared" si="8"/>
        <v>29.761904761904763</v>
      </c>
      <c r="I68" s="4">
        <f>IF(G68&lt;=$J$10*12,SUM($H$15:H68),"")</f>
        <v>3749.9999999999927</v>
      </c>
      <c r="J68" s="4">
        <f t="shared" si="2"/>
        <v>1250.0000000000073</v>
      </c>
      <c r="L68" s="12">
        <v>54</v>
      </c>
      <c r="M68" s="4">
        <f t="shared" si="10"/>
        <v>39.61849130807299</v>
      </c>
      <c r="N68" s="4">
        <f>IF(L68&lt;=$O$10*12,SUM($M$15:M68),"")</f>
        <v>3336.0233650609316</v>
      </c>
      <c r="O68" s="4">
        <f t="shared" si="11"/>
        <v>1663.9766349390684</v>
      </c>
      <c r="Q68" s="4">
        <f>O67/$O$10/12*$O$12</f>
        <v>35.491565130148778</v>
      </c>
      <c r="R68" s="4">
        <f t="shared" si="4"/>
        <v>52.083333333333336</v>
      </c>
      <c r="S68" s="3">
        <f t="shared" si="6"/>
        <v>33</v>
      </c>
      <c r="T68" s="11">
        <f t="shared" si="7"/>
        <v>2495.9649524085985</v>
      </c>
    </row>
    <row r="69" spans="2:20">
      <c r="B69" s="12">
        <v>55</v>
      </c>
      <c r="C69" s="4">
        <f t="shared" si="5"/>
        <v>52.083333333333336</v>
      </c>
      <c r="D69" s="4">
        <f>IF(B69&lt;=$E$10*12,SUM($C$15:C69),"")</f>
        <v>2864.5833333333344</v>
      </c>
      <c r="E69" s="4">
        <f t="shared" si="0"/>
        <v>2135.4166666666656</v>
      </c>
      <c r="G69" s="12">
        <v>55</v>
      </c>
      <c r="H69" s="4">
        <f t="shared" si="8"/>
        <v>29.761904761904763</v>
      </c>
      <c r="I69" s="4">
        <f>IF(G69&lt;=$J$10*12,SUM($H$15:H69),"")</f>
        <v>3779.7619047618973</v>
      </c>
      <c r="J69" s="4">
        <f t="shared" si="2"/>
        <v>1220.2380952381027</v>
      </c>
      <c r="L69" s="12">
        <v>55</v>
      </c>
      <c r="M69" s="4">
        <f t="shared" si="10"/>
        <v>39.61849130807299</v>
      </c>
      <c r="N69" s="4">
        <f>IF(L69&lt;=$O$10*12,SUM($M$15:M69),"")</f>
        <v>3375.6418563690045</v>
      </c>
      <c r="O69" s="4">
        <f t="shared" si="11"/>
        <v>1624.3581436309955</v>
      </c>
      <c r="Q69" s="4">
        <f>O68/$O$10/12*$O$12</f>
        <v>34.666179894563925</v>
      </c>
      <c r="R69" s="4">
        <f t="shared" si="4"/>
        <v>52.083333333333336</v>
      </c>
      <c r="S69" s="3">
        <f t="shared" si="6"/>
        <v>33</v>
      </c>
      <c r="T69" s="11">
        <f t="shared" si="7"/>
        <v>2495.9649524085985</v>
      </c>
    </row>
    <row r="70" spans="2:20">
      <c r="B70" s="12">
        <v>56</v>
      </c>
      <c r="C70" s="4">
        <f t="shared" si="5"/>
        <v>52.083333333333336</v>
      </c>
      <c r="D70" s="4">
        <f>IF(B70&lt;=$E$10*12,SUM($C$15:C70),"")</f>
        <v>2916.6666666666679</v>
      </c>
      <c r="E70" s="4">
        <f t="shared" si="0"/>
        <v>2083.3333333333321</v>
      </c>
      <c r="G70" s="12">
        <v>56</v>
      </c>
      <c r="H70" s="4">
        <f t="shared" si="8"/>
        <v>29.761904761904763</v>
      </c>
      <c r="I70" s="4">
        <f>IF(G70&lt;=$J$10*12,SUM($H$15:H70),"")</f>
        <v>3809.5238095238019</v>
      </c>
      <c r="J70" s="4">
        <f t="shared" si="2"/>
        <v>1190.4761904761981</v>
      </c>
      <c r="L70" s="12">
        <v>56</v>
      </c>
      <c r="M70" s="4">
        <f t="shared" si="10"/>
        <v>39.61849130807299</v>
      </c>
      <c r="N70" s="4">
        <f>IF(L70&lt;=$O$10*12,SUM($M$15:M70),"")</f>
        <v>3415.2603476770773</v>
      </c>
      <c r="O70" s="4">
        <f t="shared" si="11"/>
        <v>1584.7396523229227</v>
      </c>
      <c r="Q70" s="4">
        <f>O69/$O$10/12*$O$12</f>
        <v>33.840794658979071</v>
      </c>
      <c r="R70" s="4">
        <f t="shared" si="4"/>
        <v>52.083333333333336</v>
      </c>
      <c r="S70" s="3">
        <f t="shared" si="6"/>
        <v>33</v>
      </c>
      <c r="T70" s="11">
        <f t="shared" si="7"/>
        <v>2495.9649524085985</v>
      </c>
    </row>
    <row r="71" spans="2:20">
      <c r="B71" s="12">
        <v>57</v>
      </c>
      <c r="C71" s="4">
        <f t="shared" si="5"/>
        <v>52.083333333333336</v>
      </c>
      <c r="D71" s="4">
        <f>IF(B71&lt;=$E$10*12,SUM($C$15:C71),"")</f>
        <v>2968.7500000000014</v>
      </c>
      <c r="E71" s="4">
        <f t="shared" si="0"/>
        <v>2031.2499999999986</v>
      </c>
      <c r="G71" s="12">
        <v>57</v>
      </c>
      <c r="H71" s="4">
        <f t="shared" si="8"/>
        <v>29.761904761904763</v>
      </c>
      <c r="I71" s="4">
        <f>IF(G71&lt;=$J$10*12,SUM($H$15:H71),"")</f>
        <v>3839.2857142857065</v>
      </c>
      <c r="J71" s="4">
        <f t="shared" si="2"/>
        <v>1160.7142857142935</v>
      </c>
      <c r="L71" s="12">
        <v>57</v>
      </c>
      <c r="M71" s="4">
        <f t="shared" si="10"/>
        <v>39.61849130807299</v>
      </c>
      <c r="N71" s="4">
        <f>IF(L71&lt;=$O$10*12,SUM($M$15:M71),"")</f>
        <v>3454.8788389851502</v>
      </c>
      <c r="O71" s="4">
        <f t="shared" si="11"/>
        <v>1545.1211610148498</v>
      </c>
      <c r="Q71" s="4">
        <f>O70/$O$10/12*$O$12</f>
        <v>33.015409423394225</v>
      </c>
      <c r="R71" s="4">
        <f t="shared" si="4"/>
        <v>52.083333333333336</v>
      </c>
      <c r="S71" s="3">
        <f t="shared" si="6"/>
        <v>33</v>
      </c>
      <c r="T71" s="11">
        <f t="shared" si="7"/>
        <v>2495.9649524085985</v>
      </c>
    </row>
    <row r="72" spans="2:20">
      <c r="B72" s="12">
        <v>58</v>
      </c>
      <c r="C72" s="4">
        <f t="shared" si="5"/>
        <v>52.083333333333336</v>
      </c>
      <c r="D72" s="4">
        <f>IF(B72&lt;=$E$10*12,SUM($C$15:C72),"")</f>
        <v>3020.8333333333348</v>
      </c>
      <c r="E72" s="4">
        <f t="shared" si="0"/>
        <v>1979.1666666666652</v>
      </c>
      <c r="G72" s="12">
        <v>58</v>
      </c>
      <c r="H72" s="4">
        <f t="shared" si="8"/>
        <v>29.761904761904763</v>
      </c>
      <c r="I72" s="4">
        <f>IF(G72&lt;=$J$10*12,SUM($H$15:H72),"")</f>
        <v>3869.0476190476111</v>
      </c>
      <c r="J72" s="4">
        <f t="shared" si="2"/>
        <v>1130.9523809523889</v>
      </c>
      <c r="L72" s="12">
        <v>58</v>
      </c>
      <c r="M72" s="4">
        <f t="shared" si="10"/>
        <v>39.61849130807299</v>
      </c>
      <c r="N72" s="4">
        <f>IF(L72&lt;=$O$10*12,SUM($M$15:M72),"")</f>
        <v>3494.4973302932231</v>
      </c>
      <c r="O72" s="4">
        <f t="shared" ref="O72:O106" si="12">IF(L72&lt;=$O$10*12,$O$8-N72,"")</f>
        <v>1505.5026697067769</v>
      </c>
      <c r="Q72" s="4">
        <f>O71/$O$10/12*$O$12</f>
        <v>32.190024187809371</v>
      </c>
      <c r="R72" s="4">
        <f t="shared" si="4"/>
        <v>52.083333333333336</v>
      </c>
      <c r="S72" s="3">
        <f t="shared" si="6"/>
        <v>33</v>
      </c>
      <c r="T72" s="11">
        <f t="shared" si="7"/>
        <v>2495.9649524085985</v>
      </c>
    </row>
    <row r="73" spans="2:20">
      <c r="B73" s="12">
        <v>59</v>
      </c>
      <c r="C73" s="4">
        <f t="shared" si="5"/>
        <v>52.083333333333336</v>
      </c>
      <c r="D73" s="4">
        <f>IF(B73&lt;=$E$10*12,SUM($C$15:C73),"")</f>
        <v>3072.9166666666683</v>
      </c>
      <c r="E73" s="4">
        <f t="shared" si="0"/>
        <v>1927.0833333333317</v>
      </c>
      <c r="G73" s="12">
        <v>59</v>
      </c>
      <c r="H73" s="4">
        <f t="shared" si="8"/>
        <v>29.761904761904763</v>
      </c>
      <c r="I73" s="4">
        <f>IF(G73&lt;=$J$10*12,SUM($H$15:H73),"")</f>
        <v>3898.8095238095157</v>
      </c>
      <c r="J73" s="4">
        <f t="shared" si="2"/>
        <v>1101.1904761904843</v>
      </c>
      <c r="L73" s="12">
        <v>59</v>
      </c>
      <c r="M73" s="4">
        <f t="shared" si="10"/>
        <v>39.61849130807299</v>
      </c>
      <c r="N73" s="4">
        <f>IF(L73&lt;=$O$10*12,SUM($M$15:M73),"")</f>
        <v>3534.1158216012959</v>
      </c>
      <c r="O73" s="4">
        <f t="shared" si="12"/>
        <v>1465.8841783987041</v>
      </c>
      <c r="Q73" s="4">
        <f>O72/$O$10/12*$O$12</f>
        <v>31.364638952224521</v>
      </c>
      <c r="R73" s="4">
        <f t="shared" si="4"/>
        <v>52.083333333333336</v>
      </c>
      <c r="S73" s="3">
        <f t="shared" si="6"/>
        <v>33</v>
      </c>
      <c r="T73" s="11">
        <f t="shared" si="7"/>
        <v>2495.9649524085985</v>
      </c>
    </row>
    <row r="74" spans="2:20">
      <c r="B74" s="12">
        <v>60</v>
      </c>
      <c r="C74" s="4">
        <f t="shared" si="5"/>
        <v>52.083333333333336</v>
      </c>
      <c r="D74" s="4">
        <f>IF(B74&lt;=$E$10*12,SUM($C$15:C74),"")</f>
        <v>3125.0000000000018</v>
      </c>
      <c r="E74" s="4">
        <f t="shared" si="0"/>
        <v>1874.9999999999982</v>
      </c>
      <c r="G74" s="12">
        <v>60</v>
      </c>
      <c r="H74" s="4">
        <f t="shared" si="8"/>
        <v>29.761904761904763</v>
      </c>
      <c r="I74" s="4">
        <f>IF(G74&lt;=$J$10*12,SUM($H$15:H74),"")</f>
        <v>3928.5714285714203</v>
      </c>
      <c r="J74" s="4">
        <f t="shared" si="2"/>
        <v>1071.4285714285797</v>
      </c>
      <c r="L74" s="12">
        <v>60</v>
      </c>
      <c r="M74" s="4">
        <f t="shared" si="10"/>
        <v>39.61849130807299</v>
      </c>
      <c r="N74" s="4">
        <f>IF(L74&lt;=$O$10*12,SUM($M$15:M74),"")</f>
        <v>3573.7343129093688</v>
      </c>
      <c r="O74" s="4">
        <f t="shared" si="12"/>
        <v>1426.2656870906312</v>
      </c>
      <c r="Q74" s="4">
        <f>O73/$O$10/12*$O$12</f>
        <v>30.539253716639667</v>
      </c>
      <c r="R74" s="4">
        <f t="shared" si="4"/>
        <v>52.083333333333336</v>
      </c>
      <c r="S74" s="3">
        <f t="shared" si="6"/>
        <v>33</v>
      </c>
      <c r="T74" s="11">
        <f t="shared" si="7"/>
        <v>2495.9649524085985</v>
      </c>
    </row>
    <row r="75" spans="2:20">
      <c r="B75" s="12">
        <v>61</v>
      </c>
      <c r="C75" s="4">
        <f t="shared" si="5"/>
        <v>52.083333333333336</v>
      </c>
      <c r="D75" s="4">
        <f>IF(B75&lt;=$E$10*12,SUM($C$15:C75),"")</f>
        <v>3177.0833333333353</v>
      </c>
      <c r="E75" s="4">
        <f t="shared" si="0"/>
        <v>1822.9166666666647</v>
      </c>
      <c r="G75" s="12">
        <v>61</v>
      </c>
      <c r="H75" s="4">
        <f t="shared" si="8"/>
        <v>29.761904761904763</v>
      </c>
      <c r="I75" s="4">
        <f>IF(G75&lt;=$J$10*12,SUM($H$15:H75),"")</f>
        <v>3958.3333333333248</v>
      </c>
      <c r="J75" s="4">
        <f t="shared" si="2"/>
        <v>1041.6666666666752</v>
      </c>
      <c r="L75" s="12">
        <v>61</v>
      </c>
      <c r="M75" s="4">
        <f>IF(L75&lt;=$O$10*12,IF(O74/$O$10/12*$O$12&gt;=$O$8/$O$10/12,O74/$O$10/12*$O$12,T74/($O$10*12-S74)),"")</f>
        <v>39.61849130807299</v>
      </c>
      <c r="N75" s="4">
        <f>IF(L75&lt;=$O$10*12,SUM($M$15:M75),"")</f>
        <v>3613.3528042174416</v>
      </c>
      <c r="O75" s="4">
        <f t="shared" si="12"/>
        <v>1386.6471957825584</v>
      </c>
      <c r="Q75" s="4">
        <f>O74/$O$10/12*$O$12</f>
        <v>29.713868481054817</v>
      </c>
      <c r="R75" s="4">
        <f t="shared" si="4"/>
        <v>52.083333333333336</v>
      </c>
      <c r="S75" s="3">
        <f t="shared" si="6"/>
        <v>33</v>
      </c>
      <c r="T75" s="11">
        <f t="shared" si="7"/>
        <v>2495.9649524085985</v>
      </c>
    </row>
    <row r="76" spans="2:20">
      <c r="B76" s="12">
        <v>62</v>
      </c>
      <c r="C76" s="4">
        <f t="shared" si="5"/>
        <v>52.083333333333336</v>
      </c>
      <c r="D76" s="4">
        <f>IF(B76&lt;=$E$10*12,SUM($C$15:C76),"")</f>
        <v>3229.1666666666688</v>
      </c>
      <c r="E76" s="4">
        <f t="shared" si="0"/>
        <v>1770.8333333333312</v>
      </c>
      <c r="G76" s="12">
        <v>62</v>
      </c>
      <c r="H76" s="4">
        <f t="shared" si="8"/>
        <v>29.761904761904763</v>
      </c>
      <c r="I76" s="4">
        <f>IF(G76&lt;=$J$10*12,SUM($H$15:H76),"")</f>
        <v>3988.0952380952294</v>
      </c>
      <c r="J76" s="4">
        <f t="shared" si="2"/>
        <v>1011.9047619047706</v>
      </c>
      <c r="L76" s="12">
        <v>62</v>
      </c>
      <c r="M76" s="4">
        <f t="shared" si="10"/>
        <v>39.61849130807299</v>
      </c>
      <c r="N76" s="4">
        <f>IF(L76&lt;=$O$10*12,SUM($M$15:M76),"")</f>
        <v>3652.9712955255145</v>
      </c>
      <c r="O76" s="4">
        <f t="shared" si="12"/>
        <v>1347.0287044744855</v>
      </c>
      <c r="Q76" s="4">
        <f>O75/$O$10/12*$O$12</f>
        <v>28.888483245469967</v>
      </c>
      <c r="R76" s="4">
        <f t="shared" si="4"/>
        <v>52.083333333333336</v>
      </c>
      <c r="S76" s="3">
        <f t="shared" si="6"/>
        <v>33</v>
      </c>
      <c r="T76" s="11">
        <f t="shared" si="7"/>
        <v>2495.9649524085985</v>
      </c>
    </row>
    <row r="77" spans="2:20">
      <c r="B77" s="12">
        <v>63</v>
      </c>
      <c r="C77" s="4">
        <f t="shared" si="5"/>
        <v>52.083333333333336</v>
      </c>
      <c r="D77" s="4">
        <f>IF(B77&lt;=$E$10*12,SUM($C$15:C77),"")</f>
        <v>3281.2500000000023</v>
      </c>
      <c r="E77" s="4">
        <f t="shared" si="0"/>
        <v>1718.7499999999977</v>
      </c>
      <c r="G77" s="12">
        <v>63</v>
      </c>
      <c r="H77" s="4">
        <f t="shared" si="8"/>
        <v>29.761904761904763</v>
      </c>
      <c r="I77" s="4">
        <f>IF(G77&lt;=$J$10*12,SUM($H$15:H77),"")</f>
        <v>4017.857142857134</v>
      </c>
      <c r="J77" s="4">
        <f t="shared" si="2"/>
        <v>982.14285714286598</v>
      </c>
      <c r="L77" s="12">
        <v>63</v>
      </c>
      <c r="M77" s="4">
        <f t="shared" si="10"/>
        <v>39.61849130807299</v>
      </c>
      <c r="N77" s="4">
        <f>IF(L77&lt;=$O$10*12,SUM($M$15:M77),"")</f>
        <v>3692.5897868335874</v>
      </c>
      <c r="O77" s="4">
        <f t="shared" si="12"/>
        <v>1307.4102131664126</v>
      </c>
      <c r="Q77" s="4">
        <f>O76/$O$10/12*$O$12</f>
        <v>28.063098009885113</v>
      </c>
      <c r="R77" s="4">
        <f t="shared" si="4"/>
        <v>52.083333333333336</v>
      </c>
      <c r="S77" s="3">
        <f t="shared" si="6"/>
        <v>33</v>
      </c>
      <c r="T77" s="11">
        <f t="shared" si="7"/>
        <v>2495.9649524085985</v>
      </c>
    </row>
    <row r="78" spans="2:20">
      <c r="B78" s="12">
        <v>64</v>
      </c>
      <c r="C78" s="4">
        <f t="shared" si="5"/>
        <v>52.083333333333336</v>
      </c>
      <c r="D78" s="4">
        <f>IF(B78&lt;=$E$10*12,SUM($C$15:C78),"")</f>
        <v>3333.3333333333358</v>
      </c>
      <c r="E78" s="4">
        <f t="shared" si="0"/>
        <v>1666.6666666666642</v>
      </c>
      <c r="G78" s="12">
        <v>64</v>
      </c>
      <c r="H78" s="4">
        <f t="shared" si="8"/>
        <v>29.761904761904763</v>
      </c>
      <c r="I78" s="4">
        <f>IF(G78&lt;=$J$10*12,SUM($H$15:H78),"")</f>
        <v>4047.6190476190386</v>
      </c>
      <c r="J78" s="4">
        <f t="shared" si="2"/>
        <v>952.38095238096139</v>
      </c>
      <c r="L78" s="12">
        <v>64</v>
      </c>
      <c r="M78" s="4">
        <f t="shared" si="10"/>
        <v>39.61849130807299</v>
      </c>
      <c r="N78" s="4">
        <f>IF(L78&lt;=$O$10*12,SUM($M$15:M78),"")</f>
        <v>3732.2082781416602</v>
      </c>
      <c r="O78" s="4">
        <f t="shared" si="12"/>
        <v>1267.7917218583398</v>
      </c>
      <c r="Q78" s="4">
        <f>O77/$O$10/12*$O$12</f>
        <v>27.237712774300263</v>
      </c>
      <c r="R78" s="4">
        <f t="shared" si="4"/>
        <v>52.083333333333336</v>
      </c>
      <c r="S78" s="3">
        <f t="shared" si="6"/>
        <v>33</v>
      </c>
      <c r="T78" s="11">
        <f t="shared" si="7"/>
        <v>2495.9649524085985</v>
      </c>
    </row>
    <row r="79" spans="2:20">
      <c r="B79" s="12">
        <v>65</v>
      </c>
      <c r="C79" s="4">
        <f t="shared" si="5"/>
        <v>52.083333333333336</v>
      </c>
      <c r="D79" s="4">
        <f>IF(B79&lt;=$E$10*12,SUM($C$15:C79),"")</f>
        <v>3385.4166666666692</v>
      </c>
      <c r="E79" s="4">
        <f t="shared" si="0"/>
        <v>1614.5833333333308</v>
      </c>
      <c r="G79" s="12">
        <v>65</v>
      </c>
      <c r="H79" s="4">
        <f t="shared" si="8"/>
        <v>29.761904761904763</v>
      </c>
      <c r="I79" s="4">
        <f>IF(G79&lt;=$J$10*12,SUM($H$15:H79),"")</f>
        <v>4077.3809523809432</v>
      </c>
      <c r="J79" s="4">
        <f t="shared" si="2"/>
        <v>922.6190476190568</v>
      </c>
      <c r="L79" s="12">
        <v>65</v>
      </c>
      <c r="M79" s="4">
        <f t="shared" si="10"/>
        <v>39.61849130807299</v>
      </c>
      <c r="N79" s="4">
        <f>IF(L79&lt;=$O$10*12,SUM($M$15:M79),"")</f>
        <v>3771.8267694497331</v>
      </c>
      <c r="O79" s="4">
        <f t="shared" si="12"/>
        <v>1228.1732305502669</v>
      </c>
      <c r="Q79" s="4">
        <f>O78/$O$10/12*$O$12</f>
        <v>26.412327538715413</v>
      </c>
      <c r="R79" s="4">
        <f t="shared" si="4"/>
        <v>52.083333333333336</v>
      </c>
      <c r="S79" s="3">
        <f t="shared" si="6"/>
        <v>33</v>
      </c>
      <c r="T79" s="11">
        <f t="shared" si="7"/>
        <v>2495.9649524085985</v>
      </c>
    </row>
    <row r="80" spans="2:20">
      <c r="B80" s="12">
        <v>66</v>
      </c>
      <c r="C80" s="4">
        <f t="shared" si="5"/>
        <v>52.083333333333336</v>
      </c>
      <c r="D80" s="4">
        <f>IF(B80&lt;=$E$10*12,SUM($C$15:C80),"")</f>
        <v>3437.5000000000027</v>
      </c>
      <c r="E80" s="4">
        <f>IF(B80&lt;=$E$10*12,$E$8-D80,"")</f>
        <v>1562.4999999999973</v>
      </c>
      <c r="G80" s="12">
        <v>66</v>
      </c>
      <c r="H80" s="4">
        <f t="shared" si="8"/>
        <v>29.761904761904763</v>
      </c>
      <c r="I80" s="4">
        <f>IF(G80&lt;=$J$10*12,SUM($H$15:H80),"")</f>
        <v>4107.1428571428478</v>
      </c>
      <c r="J80" s="4">
        <f t="shared" ref="J80:J143" si="13">IF(G80&lt;=$J$10*12,$J$8-I80,"")</f>
        <v>892.85714285715221</v>
      </c>
      <c r="L80" s="12">
        <v>66</v>
      </c>
      <c r="M80" s="4">
        <f t="shared" si="10"/>
        <v>39.61849130807299</v>
      </c>
      <c r="N80" s="4">
        <f>IF(L80&lt;=$O$10*12,SUM($M$15:M80),"")</f>
        <v>3811.445260757806</v>
      </c>
      <c r="O80" s="4">
        <f t="shared" si="12"/>
        <v>1188.554739242194</v>
      </c>
      <c r="Q80" s="4">
        <f>O79/$O$10/12*$O$12</f>
        <v>25.586942303130559</v>
      </c>
      <c r="R80" s="4">
        <f t="shared" ref="R80:R143" si="14">$O$8/$O$10/12</f>
        <v>52.083333333333336</v>
      </c>
      <c r="S80" s="3">
        <f t="shared" si="6"/>
        <v>33</v>
      </c>
      <c r="T80" s="11">
        <f t="shared" si="7"/>
        <v>2495.9649524085985</v>
      </c>
    </row>
    <row r="81" spans="2:20">
      <c r="B81" s="12">
        <v>67</v>
      </c>
      <c r="C81" s="4">
        <f t="shared" ref="C81:C144" si="15">IF(B81&lt;=$E$10*12,$E$8/$E$10/12,"")</f>
        <v>52.083333333333336</v>
      </c>
      <c r="D81" s="4">
        <f>IF(B81&lt;=$E$10*12,SUM($C$15:C81),"")</f>
        <v>3489.5833333333362</v>
      </c>
      <c r="E81" s="4">
        <f>IF(B81&lt;=$E$10*12,$E$8-D81,"")</f>
        <v>1510.4166666666638</v>
      </c>
      <c r="G81" s="12">
        <v>67</v>
      </c>
      <c r="H81" s="4">
        <f t="shared" si="8"/>
        <v>29.761904761904763</v>
      </c>
      <c r="I81" s="4">
        <f>IF(G81&lt;=$J$10*12,SUM($H$15:H81),"")</f>
        <v>4136.9047619047524</v>
      </c>
      <c r="J81" s="4">
        <f t="shared" si="13"/>
        <v>863.09523809524762</v>
      </c>
      <c r="L81" s="12">
        <v>67</v>
      </c>
      <c r="M81" s="4">
        <f t="shared" si="10"/>
        <v>39.61849130807299</v>
      </c>
      <c r="N81" s="4">
        <f>IF(L81&lt;=$O$10*12,SUM($M$15:M81),"")</f>
        <v>3851.0637520658788</v>
      </c>
      <c r="O81" s="4">
        <f t="shared" si="12"/>
        <v>1148.9362479341212</v>
      </c>
      <c r="Q81" s="4">
        <f t="shared" ref="Q81:Q144" si="16">O80/$O$10/12*$O$12</f>
        <v>24.761557067545709</v>
      </c>
      <c r="R81" s="4">
        <f t="shared" si="14"/>
        <v>52.083333333333336</v>
      </c>
      <c r="S81" s="3">
        <f t="shared" ref="S81:S144" si="17">IF(Q81&gt;R81,S80+1,S80)</f>
        <v>33</v>
      </c>
      <c r="T81" s="11">
        <f t="shared" ref="T81:T144" si="18">IF(Q81&gt;R81,O81,T80)</f>
        <v>2495.9649524085985</v>
      </c>
    </row>
    <row r="82" spans="2:20">
      <c r="B82" s="12">
        <v>68</v>
      </c>
      <c r="C82" s="4">
        <f t="shared" si="15"/>
        <v>52.083333333333336</v>
      </c>
      <c r="D82" s="4">
        <f>IF(B82&lt;=$E$10*12,SUM($C$15:C82),"")</f>
        <v>3541.6666666666697</v>
      </c>
      <c r="E82" s="4">
        <f>IF(B82&lt;=$E$10*12,$E$8-D82,"")</f>
        <v>1458.3333333333303</v>
      </c>
      <c r="G82" s="12">
        <v>68</v>
      </c>
      <c r="H82" s="4">
        <f t="shared" si="8"/>
        <v>29.761904761904763</v>
      </c>
      <c r="I82" s="4">
        <f>IF(G82&lt;=$J$10*12,SUM($H$15:H82),"")</f>
        <v>4166.666666666657</v>
      </c>
      <c r="J82" s="4">
        <f t="shared" si="13"/>
        <v>833.33333333334303</v>
      </c>
      <c r="L82" s="12">
        <v>68</v>
      </c>
      <c r="M82" s="4">
        <f t="shared" si="10"/>
        <v>39.61849130807299</v>
      </c>
      <c r="N82" s="4">
        <f>IF(L82&lt;=$O$10*12,SUM($M$15:M82),"")</f>
        <v>3890.6822433739517</v>
      </c>
      <c r="O82" s="4">
        <f t="shared" si="12"/>
        <v>1109.3177566260483</v>
      </c>
      <c r="Q82" s="4">
        <f t="shared" si="16"/>
        <v>23.936171831960859</v>
      </c>
      <c r="R82" s="4">
        <f t="shared" si="14"/>
        <v>52.083333333333336</v>
      </c>
      <c r="S82" s="3">
        <f t="shared" si="17"/>
        <v>33</v>
      </c>
      <c r="T82" s="11">
        <f t="shared" si="18"/>
        <v>2495.9649524085985</v>
      </c>
    </row>
    <row r="83" spans="2:20">
      <c r="B83" s="12">
        <v>69</v>
      </c>
      <c r="C83" s="4">
        <f t="shared" si="15"/>
        <v>52.083333333333336</v>
      </c>
      <c r="D83" s="4">
        <f>IF(B83&lt;=$E$10*12,SUM($C$15:C83),"")</f>
        <v>3593.7500000000032</v>
      </c>
      <c r="E83" s="4">
        <f>IF(B83&lt;=$E$10*12,$E$8-D83,"")</f>
        <v>1406.2499999999968</v>
      </c>
      <c r="G83" s="12">
        <v>69</v>
      </c>
      <c r="H83" s="4">
        <f t="shared" si="8"/>
        <v>29.761904761904763</v>
      </c>
      <c r="I83" s="4">
        <f>IF(G83&lt;=$J$10*12,SUM($H$15:H83),"")</f>
        <v>4196.4285714285616</v>
      </c>
      <c r="J83" s="4">
        <f t="shared" si="13"/>
        <v>803.57142857143845</v>
      </c>
      <c r="L83" s="12">
        <v>69</v>
      </c>
      <c r="M83" s="4">
        <f t="shared" si="10"/>
        <v>39.61849130807299</v>
      </c>
      <c r="N83" s="4">
        <f>IF(L83&lt;=$O$10*12,SUM($M$15:M83),"")</f>
        <v>3930.3007346820245</v>
      </c>
      <c r="O83" s="4">
        <f t="shared" si="12"/>
        <v>1069.6992653179755</v>
      </c>
      <c r="Q83" s="4">
        <f t="shared" si="16"/>
        <v>23.110786596376006</v>
      </c>
      <c r="R83" s="4">
        <f t="shared" si="14"/>
        <v>52.083333333333336</v>
      </c>
      <c r="S83" s="3">
        <f t="shared" si="17"/>
        <v>33</v>
      </c>
      <c r="T83" s="11">
        <f t="shared" si="18"/>
        <v>2495.9649524085985</v>
      </c>
    </row>
    <row r="84" spans="2:20">
      <c r="B84" s="12">
        <v>70</v>
      </c>
      <c r="C84" s="4">
        <f t="shared" si="15"/>
        <v>52.083333333333336</v>
      </c>
      <c r="D84" s="4">
        <f>IF(B84&lt;=$E$10*12,SUM($C$15:C84),"")</f>
        <v>3645.8333333333367</v>
      </c>
      <c r="E84" s="4">
        <f>IF(B84&lt;=$E$10*12,$E$8-D84,"")</f>
        <v>1354.1666666666633</v>
      </c>
      <c r="G84" s="12">
        <v>70</v>
      </c>
      <c r="H84" s="4">
        <f t="shared" si="8"/>
        <v>29.761904761904763</v>
      </c>
      <c r="I84" s="4">
        <f>IF(G84&lt;=$J$10*12,SUM($H$15:H84),"")</f>
        <v>4226.1904761904661</v>
      </c>
      <c r="J84" s="4">
        <f t="shared" si="13"/>
        <v>773.80952380953386</v>
      </c>
      <c r="L84" s="12">
        <v>70</v>
      </c>
      <c r="M84" s="4">
        <f t="shared" si="10"/>
        <v>39.61849130807299</v>
      </c>
      <c r="N84" s="4">
        <f>IF(L84&lt;=$O$10*12,SUM($M$15:M84),"")</f>
        <v>3969.9192259900974</v>
      </c>
      <c r="O84" s="4">
        <f t="shared" si="12"/>
        <v>1030.0807740099026</v>
      </c>
      <c r="Q84" s="4">
        <f t="shared" si="16"/>
        <v>22.285401360791155</v>
      </c>
      <c r="R84" s="4">
        <f t="shared" si="14"/>
        <v>52.083333333333336</v>
      </c>
      <c r="S84" s="3">
        <f t="shared" si="17"/>
        <v>33</v>
      </c>
      <c r="T84" s="11">
        <f t="shared" si="18"/>
        <v>2495.9649524085985</v>
      </c>
    </row>
    <row r="85" spans="2:20">
      <c r="B85" s="12">
        <v>71</v>
      </c>
      <c r="C85" s="4">
        <f t="shared" si="15"/>
        <v>52.083333333333336</v>
      </c>
      <c r="D85" s="4">
        <f>IF(B85&lt;=$E$10*12,SUM($C$15:C85),"")</f>
        <v>3697.9166666666702</v>
      </c>
      <c r="E85" s="4">
        <f>IF(B85&lt;=$E$10*12,$E$8-D85,"")</f>
        <v>1302.0833333333298</v>
      </c>
      <c r="G85" s="12">
        <v>71</v>
      </c>
      <c r="H85" s="4">
        <f t="shared" si="8"/>
        <v>29.761904761904763</v>
      </c>
      <c r="I85" s="4">
        <f>IF(G85&lt;=$J$10*12,SUM($H$15:H85),"")</f>
        <v>4255.9523809523707</v>
      </c>
      <c r="J85" s="4">
        <f t="shared" si="13"/>
        <v>744.04761904762927</v>
      </c>
      <c r="L85" s="12">
        <v>71</v>
      </c>
      <c r="M85" s="4">
        <f t="shared" si="10"/>
        <v>39.61849130807299</v>
      </c>
      <c r="N85" s="4">
        <f>IF(L85&lt;=$O$10*12,SUM($M$15:M85),"")</f>
        <v>4009.5377172981703</v>
      </c>
      <c r="O85" s="4">
        <f t="shared" si="12"/>
        <v>990.46228270182974</v>
      </c>
      <c r="Q85" s="4">
        <f t="shared" si="16"/>
        <v>21.460016125206305</v>
      </c>
      <c r="R85" s="4">
        <f t="shared" si="14"/>
        <v>52.083333333333336</v>
      </c>
      <c r="S85" s="3">
        <f t="shared" si="17"/>
        <v>33</v>
      </c>
      <c r="T85" s="11">
        <f t="shared" si="18"/>
        <v>2495.9649524085985</v>
      </c>
    </row>
    <row r="86" spans="2:20">
      <c r="B86" s="12">
        <v>72</v>
      </c>
      <c r="C86" s="4">
        <f t="shared" si="15"/>
        <v>52.083333333333336</v>
      </c>
      <c r="D86" s="4">
        <f>IF(B86&lt;=$E$10*12,SUM($C$15:C86),"")</f>
        <v>3750.0000000000036</v>
      </c>
      <c r="E86" s="4">
        <f>IF(B86&lt;=$E$10*12,$E$8-D86,"")</f>
        <v>1249.9999999999964</v>
      </c>
      <c r="G86" s="12">
        <v>72</v>
      </c>
      <c r="H86" s="4">
        <f t="shared" si="8"/>
        <v>29.761904761904763</v>
      </c>
      <c r="I86" s="4">
        <f>IF(G86&lt;=$J$10*12,SUM($H$15:H86),"")</f>
        <v>4285.7142857142753</v>
      </c>
      <c r="J86" s="4">
        <f t="shared" si="13"/>
        <v>714.28571428572468</v>
      </c>
      <c r="L86" s="12">
        <v>72</v>
      </c>
      <c r="M86" s="4">
        <f t="shared" si="10"/>
        <v>39.61849130807299</v>
      </c>
      <c r="N86" s="4">
        <f>IF(L86&lt;=$O$10*12,SUM($M$15:M86),"")</f>
        <v>4049.1562086062431</v>
      </c>
      <c r="O86" s="4">
        <f t="shared" si="12"/>
        <v>950.84379139375687</v>
      </c>
      <c r="Q86" s="4">
        <f t="shared" si="16"/>
        <v>20.634630889621452</v>
      </c>
      <c r="R86" s="4">
        <f t="shared" si="14"/>
        <v>52.083333333333336</v>
      </c>
      <c r="S86" s="3">
        <f t="shared" si="17"/>
        <v>33</v>
      </c>
      <c r="T86" s="11">
        <f t="shared" si="18"/>
        <v>2495.9649524085985</v>
      </c>
    </row>
    <row r="87" spans="2:20">
      <c r="B87" s="12">
        <v>73</v>
      </c>
      <c r="C87" s="4">
        <f t="shared" si="15"/>
        <v>52.083333333333336</v>
      </c>
      <c r="D87" s="4">
        <f>IF(B87&lt;=$E$10*12,SUM($C$15:C87),"")</f>
        <v>3802.0833333333371</v>
      </c>
      <c r="E87" s="4">
        <f>IF(B87&lt;=$E$10*12,$E$8-D87,"")</f>
        <v>1197.9166666666629</v>
      </c>
      <c r="G87" s="12">
        <v>73</v>
      </c>
      <c r="H87" s="4">
        <f t="shared" si="8"/>
        <v>29.761904761904763</v>
      </c>
      <c r="I87" s="4">
        <f>IF(G87&lt;=$J$10*12,SUM($H$15:H87),"")</f>
        <v>4315.4761904761799</v>
      </c>
      <c r="J87" s="4">
        <f t="shared" si="13"/>
        <v>684.52380952382009</v>
      </c>
      <c r="L87" s="12">
        <v>73</v>
      </c>
      <c r="M87" s="4">
        <f t="shared" si="10"/>
        <v>39.61849130807299</v>
      </c>
      <c r="N87" s="4">
        <f>IF(L87&lt;=$O$10*12,SUM($M$15:M87),"")</f>
        <v>4088.774699914316</v>
      </c>
      <c r="O87" s="4">
        <f t="shared" si="12"/>
        <v>911.22530008568401</v>
      </c>
      <c r="Q87" s="4">
        <f t="shared" si="16"/>
        <v>19.809245654036602</v>
      </c>
      <c r="R87" s="4">
        <f t="shared" si="14"/>
        <v>52.083333333333336</v>
      </c>
      <c r="S87" s="3">
        <f t="shared" si="17"/>
        <v>33</v>
      </c>
      <c r="T87" s="11">
        <f t="shared" si="18"/>
        <v>2495.9649524085985</v>
      </c>
    </row>
    <row r="88" spans="2:20">
      <c r="B88" s="12">
        <v>74</v>
      </c>
      <c r="C88" s="4">
        <f t="shared" si="15"/>
        <v>52.083333333333336</v>
      </c>
      <c r="D88" s="4">
        <f>IF(B88&lt;=$E$10*12,SUM($C$15:C88),"")</f>
        <v>3854.1666666666706</v>
      </c>
      <c r="E88" s="4">
        <f>IF(B88&lt;=$E$10*12,$E$8-D88,"")</f>
        <v>1145.8333333333294</v>
      </c>
      <c r="G88" s="12">
        <v>74</v>
      </c>
      <c r="H88" s="4">
        <f t="shared" si="8"/>
        <v>29.761904761904763</v>
      </c>
      <c r="I88" s="4">
        <f>IF(G88&lt;=$J$10*12,SUM($H$15:H88),"")</f>
        <v>4345.2380952380845</v>
      </c>
      <c r="J88" s="4">
        <f t="shared" si="13"/>
        <v>654.7619047619155</v>
      </c>
      <c r="L88" s="12">
        <v>74</v>
      </c>
      <c r="M88" s="4">
        <f>IF(L88&lt;=$O$10*12,IF(O87/$O$10/12*$O$12&gt;=$O$8/$O$10/12,O87/$O$10/12*$O$12,T87/($O$10*12-S87)),"")</f>
        <v>39.61849130807299</v>
      </c>
      <c r="N88" s="4">
        <f>IF(L88&lt;=$O$10*12,SUM($M$15:M88),"")</f>
        <v>4128.3931912223889</v>
      </c>
      <c r="O88" s="4">
        <f t="shared" si="12"/>
        <v>871.60680877761115</v>
      </c>
      <c r="Q88" s="4">
        <f t="shared" si="16"/>
        <v>18.983860418451751</v>
      </c>
      <c r="R88" s="4">
        <f t="shared" si="14"/>
        <v>52.083333333333336</v>
      </c>
      <c r="S88" s="3">
        <f t="shared" si="17"/>
        <v>33</v>
      </c>
      <c r="T88" s="11">
        <f t="shared" si="18"/>
        <v>2495.9649524085985</v>
      </c>
    </row>
    <row r="89" spans="2:20">
      <c r="B89" s="12">
        <v>75</v>
      </c>
      <c r="C89" s="4">
        <f t="shared" si="15"/>
        <v>52.083333333333336</v>
      </c>
      <c r="D89" s="4">
        <f>IF(B89&lt;=$E$10*12,SUM($C$15:C89),"")</f>
        <v>3906.2500000000041</v>
      </c>
      <c r="E89" s="4">
        <f>IF(B89&lt;=$E$10*12,$E$8-D89,"")</f>
        <v>1093.7499999999959</v>
      </c>
      <c r="G89" s="12">
        <v>75</v>
      </c>
      <c r="H89" s="4">
        <f t="shared" si="8"/>
        <v>29.761904761904763</v>
      </c>
      <c r="I89" s="4">
        <f>IF(G89&lt;=$J$10*12,SUM($H$15:H89),"")</f>
        <v>4374.9999999999891</v>
      </c>
      <c r="J89" s="4">
        <f t="shared" si="13"/>
        <v>625.00000000001091</v>
      </c>
      <c r="L89" s="12">
        <v>75</v>
      </c>
      <c r="M89" s="4">
        <f t="shared" si="10"/>
        <v>39.61849130807299</v>
      </c>
      <c r="N89" s="4">
        <f>IF(L89&lt;=$O$10*12,SUM($M$15:M89),"")</f>
        <v>4168.0116825304622</v>
      </c>
      <c r="O89" s="4">
        <f t="shared" si="12"/>
        <v>831.98831746953783</v>
      </c>
      <c r="Q89" s="4">
        <f t="shared" si="16"/>
        <v>18.158475182866898</v>
      </c>
      <c r="R89" s="4">
        <f t="shared" si="14"/>
        <v>52.083333333333336</v>
      </c>
      <c r="S89" s="3">
        <f t="shared" si="17"/>
        <v>33</v>
      </c>
      <c r="T89" s="11">
        <f t="shared" si="18"/>
        <v>2495.9649524085985</v>
      </c>
    </row>
    <row r="90" spans="2:20">
      <c r="B90" s="12">
        <v>76</v>
      </c>
      <c r="C90" s="4">
        <f t="shared" si="15"/>
        <v>52.083333333333336</v>
      </c>
      <c r="D90" s="4">
        <f>IF(B90&lt;=$E$10*12,SUM($C$15:C90),"")</f>
        <v>3958.3333333333376</v>
      </c>
      <c r="E90" s="4">
        <f>IF(B90&lt;=$E$10*12,$E$8-D90,"")</f>
        <v>1041.6666666666624</v>
      </c>
      <c r="G90" s="12">
        <v>76</v>
      </c>
      <c r="H90" s="4">
        <f t="shared" si="8"/>
        <v>29.761904761904763</v>
      </c>
      <c r="I90" s="4">
        <f>IF(G90&lt;=$J$10*12,SUM($H$15:H90),"")</f>
        <v>4404.7619047618937</v>
      </c>
      <c r="J90" s="4">
        <f t="shared" si="13"/>
        <v>595.23809523810633</v>
      </c>
      <c r="L90" s="12">
        <v>76</v>
      </c>
      <c r="M90" s="4">
        <f t="shared" si="10"/>
        <v>39.61849130807299</v>
      </c>
      <c r="N90" s="4">
        <f>IF(L90&lt;=$O$10*12,SUM($M$15:M90),"")</f>
        <v>4207.6301738385355</v>
      </c>
      <c r="O90" s="4">
        <f t="shared" si="12"/>
        <v>792.36982616146452</v>
      </c>
      <c r="Q90" s="4">
        <f t="shared" si="16"/>
        <v>17.333089947282037</v>
      </c>
      <c r="R90" s="4">
        <f t="shared" si="14"/>
        <v>52.083333333333336</v>
      </c>
      <c r="S90" s="3">
        <f t="shared" si="17"/>
        <v>33</v>
      </c>
      <c r="T90" s="11">
        <f t="shared" si="18"/>
        <v>2495.9649524085985</v>
      </c>
    </row>
    <row r="91" spans="2:20">
      <c r="B91" s="12">
        <v>77</v>
      </c>
      <c r="C91" s="4">
        <f t="shared" si="15"/>
        <v>52.083333333333336</v>
      </c>
      <c r="D91" s="4">
        <f>IF(B91&lt;=$E$10*12,SUM($C$15:C91),"")</f>
        <v>4010.4166666666711</v>
      </c>
      <c r="E91" s="4">
        <f>IF(B91&lt;=$E$10*12,$E$8-D91,"")</f>
        <v>989.58333333332894</v>
      </c>
      <c r="G91" s="12">
        <v>77</v>
      </c>
      <c r="H91" s="4">
        <f t="shared" si="8"/>
        <v>29.761904761904763</v>
      </c>
      <c r="I91" s="4">
        <f>IF(G91&lt;=$J$10*12,SUM($H$15:H91),"")</f>
        <v>4434.5238095237983</v>
      </c>
      <c r="J91" s="4">
        <f t="shared" si="13"/>
        <v>565.47619047620174</v>
      </c>
      <c r="L91" s="12">
        <v>77</v>
      </c>
      <c r="M91" s="4">
        <f t="shared" si="10"/>
        <v>39.61849130807299</v>
      </c>
      <c r="N91" s="4">
        <f>IF(L91&lt;=$O$10*12,SUM($M$15:M91),"")</f>
        <v>4247.2486651466088</v>
      </c>
      <c r="O91" s="4">
        <f t="shared" si="12"/>
        <v>752.7513348533912</v>
      </c>
      <c r="Q91" s="4">
        <f t="shared" si="16"/>
        <v>16.507704711697176</v>
      </c>
      <c r="R91" s="4">
        <f t="shared" si="14"/>
        <v>52.083333333333336</v>
      </c>
      <c r="S91" s="3">
        <f t="shared" si="17"/>
        <v>33</v>
      </c>
      <c r="T91" s="11">
        <f t="shared" si="18"/>
        <v>2495.9649524085985</v>
      </c>
    </row>
    <row r="92" spans="2:20">
      <c r="B92" s="12">
        <v>78</v>
      </c>
      <c r="C92" s="4">
        <f t="shared" si="15"/>
        <v>52.083333333333336</v>
      </c>
      <c r="D92" s="4">
        <f>IF(B92&lt;=$E$10*12,SUM($C$15:C92),"")</f>
        <v>4062.5000000000045</v>
      </c>
      <c r="E92" s="4">
        <f>IF(B92&lt;=$E$10*12,$E$8-D92,"")</f>
        <v>937.49999999999545</v>
      </c>
      <c r="G92" s="12">
        <v>78</v>
      </c>
      <c r="H92" s="4">
        <f t="shared" ref="H92:H155" si="19">IF(G92&lt;=$J$10*12,$J$26/($J$10-1)/12,"")</f>
        <v>29.761904761904763</v>
      </c>
      <c r="I92" s="4">
        <f>IF(G92&lt;=$J$10*12,SUM($H$15:H92),"")</f>
        <v>4464.2857142857029</v>
      </c>
      <c r="J92" s="4">
        <f t="shared" si="13"/>
        <v>535.71428571429715</v>
      </c>
      <c r="L92" s="12">
        <v>78</v>
      </c>
      <c r="M92" s="4">
        <f t="shared" si="10"/>
        <v>39.61849130807299</v>
      </c>
      <c r="N92" s="4">
        <f>IF(L92&lt;=$O$10*12,SUM($M$15:M92),"")</f>
        <v>4286.8671564546821</v>
      </c>
      <c r="O92" s="4">
        <f t="shared" si="12"/>
        <v>713.13284354531788</v>
      </c>
      <c r="Q92" s="4">
        <f t="shared" si="16"/>
        <v>15.682319476112317</v>
      </c>
      <c r="R92" s="4">
        <f t="shared" si="14"/>
        <v>52.083333333333336</v>
      </c>
      <c r="S92" s="3">
        <f t="shared" si="17"/>
        <v>33</v>
      </c>
      <c r="T92" s="11">
        <f t="shared" si="18"/>
        <v>2495.9649524085985</v>
      </c>
    </row>
    <row r="93" spans="2:20">
      <c r="B93" s="12">
        <v>79</v>
      </c>
      <c r="C93" s="4">
        <f t="shared" si="15"/>
        <v>52.083333333333336</v>
      </c>
      <c r="D93" s="4">
        <f>IF(B93&lt;=$E$10*12,SUM($C$15:C93),"")</f>
        <v>4114.5833333333376</v>
      </c>
      <c r="E93" s="4">
        <f t="shared" ref="E93:E156" si="20">IF(B93&lt;=$E$10*12,$E$8-D93,"")</f>
        <v>885.41666666666242</v>
      </c>
      <c r="G93" s="12">
        <v>79</v>
      </c>
      <c r="H93" s="4">
        <f t="shared" si="19"/>
        <v>29.761904761904763</v>
      </c>
      <c r="I93" s="4">
        <f>IF(G93&lt;=$J$10*12,SUM($H$15:H93),"")</f>
        <v>4494.0476190476074</v>
      </c>
      <c r="J93" s="4">
        <f t="shared" si="13"/>
        <v>505.95238095239256</v>
      </c>
      <c r="L93" s="12">
        <v>79</v>
      </c>
      <c r="M93" s="4">
        <f t="shared" si="10"/>
        <v>39.61849130807299</v>
      </c>
      <c r="N93" s="4">
        <f>IF(L93&lt;=$O$10*12,SUM($M$15:M93),"")</f>
        <v>4326.4856477627554</v>
      </c>
      <c r="O93" s="4">
        <f t="shared" si="12"/>
        <v>673.51435223724457</v>
      </c>
      <c r="Q93" s="4">
        <f t="shared" si="16"/>
        <v>14.856934240527456</v>
      </c>
      <c r="R93" s="4">
        <f t="shared" si="14"/>
        <v>52.083333333333336</v>
      </c>
      <c r="S93" s="3">
        <f t="shared" si="17"/>
        <v>33</v>
      </c>
      <c r="T93" s="11">
        <f t="shared" si="18"/>
        <v>2495.9649524085985</v>
      </c>
    </row>
    <row r="94" spans="2:20">
      <c r="B94" s="12">
        <v>80</v>
      </c>
      <c r="C94" s="4">
        <f t="shared" si="15"/>
        <v>52.083333333333336</v>
      </c>
      <c r="D94" s="4">
        <f>IF(B94&lt;=$E$10*12,SUM($C$15:C94),"")</f>
        <v>4166.6666666666706</v>
      </c>
      <c r="E94" s="4">
        <f t="shared" si="20"/>
        <v>833.33333333332939</v>
      </c>
      <c r="G94" s="12">
        <v>80</v>
      </c>
      <c r="H94" s="4">
        <f t="shared" si="19"/>
        <v>29.761904761904763</v>
      </c>
      <c r="I94" s="4">
        <f>IF(G94&lt;=$J$10*12,SUM($H$15:H94),"")</f>
        <v>4523.809523809512</v>
      </c>
      <c r="J94" s="4">
        <f t="shared" si="13"/>
        <v>476.19047619048797</v>
      </c>
      <c r="L94" s="12">
        <v>80</v>
      </c>
      <c r="M94" s="4">
        <f t="shared" si="10"/>
        <v>39.61849130807299</v>
      </c>
      <c r="N94" s="4">
        <f>IF(L94&lt;=$O$10*12,SUM($M$15:M94),"")</f>
        <v>4366.1041390708288</v>
      </c>
      <c r="O94" s="4">
        <f t="shared" si="12"/>
        <v>633.89586092917125</v>
      </c>
      <c r="Q94" s="4">
        <f t="shared" si="16"/>
        <v>14.031549004942596</v>
      </c>
      <c r="R94" s="4">
        <f t="shared" si="14"/>
        <v>52.083333333333336</v>
      </c>
      <c r="S94" s="3">
        <f t="shared" si="17"/>
        <v>33</v>
      </c>
      <c r="T94" s="11">
        <f t="shared" si="18"/>
        <v>2495.9649524085985</v>
      </c>
    </row>
    <row r="95" spans="2:20">
      <c r="B95" s="12">
        <v>81</v>
      </c>
      <c r="C95" s="4">
        <f t="shared" si="15"/>
        <v>52.083333333333336</v>
      </c>
      <c r="D95" s="4">
        <f>IF(B95&lt;=$E$10*12,SUM($C$15:C95),"")</f>
        <v>4218.7500000000036</v>
      </c>
      <c r="E95" s="4">
        <f t="shared" si="20"/>
        <v>781.24999999999636</v>
      </c>
      <c r="G95" s="12">
        <v>81</v>
      </c>
      <c r="H95" s="4">
        <f t="shared" si="19"/>
        <v>29.761904761904763</v>
      </c>
      <c r="I95" s="4">
        <f>IF(G95&lt;=$J$10*12,SUM($H$15:H95),"")</f>
        <v>4553.5714285714166</v>
      </c>
      <c r="J95" s="4">
        <f t="shared" si="13"/>
        <v>446.42857142858338</v>
      </c>
      <c r="L95" s="12">
        <v>81</v>
      </c>
      <c r="M95" s="4">
        <f t="shared" si="10"/>
        <v>39.61849130807299</v>
      </c>
      <c r="N95" s="4">
        <f>IF(L95&lt;=$O$10*12,SUM($M$15:M95),"")</f>
        <v>4405.7226303789021</v>
      </c>
      <c r="O95" s="4">
        <f t="shared" si="12"/>
        <v>594.27736962109793</v>
      </c>
      <c r="Q95" s="4">
        <f t="shared" si="16"/>
        <v>13.206163769357735</v>
      </c>
      <c r="R95" s="4">
        <f t="shared" si="14"/>
        <v>52.083333333333336</v>
      </c>
      <c r="S95" s="3">
        <f t="shared" si="17"/>
        <v>33</v>
      </c>
      <c r="T95" s="11">
        <f t="shared" si="18"/>
        <v>2495.9649524085985</v>
      </c>
    </row>
    <row r="96" spans="2:20">
      <c r="B96" s="12">
        <v>82</v>
      </c>
      <c r="C96" s="4">
        <f t="shared" si="15"/>
        <v>52.083333333333336</v>
      </c>
      <c r="D96" s="4">
        <f>IF(B96&lt;=$E$10*12,SUM($C$15:C96),"")</f>
        <v>4270.8333333333367</v>
      </c>
      <c r="E96" s="4">
        <f t="shared" si="20"/>
        <v>729.16666666666333</v>
      </c>
      <c r="G96" s="12">
        <v>82</v>
      </c>
      <c r="H96" s="4">
        <f t="shared" si="19"/>
        <v>29.761904761904763</v>
      </c>
      <c r="I96" s="4">
        <f>IF(G96&lt;=$J$10*12,SUM($H$15:H96),"")</f>
        <v>4583.3333333333212</v>
      </c>
      <c r="J96" s="4">
        <f t="shared" si="13"/>
        <v>416.66666666667879</v>
      </c>
      <c r="L96" s="12">
        <v>82</v>
      </c>
      <c r="M96" s="4">
        <f t="shared" si="10"/>
        <v>39.61849130807299</v>
      </c>
      <c r="N96" s="4">
        <f>IF(L96&lt;=$O$10*12,SUM($M$15:M96),"")</f>
        <v>4445.3411216869754</v>
      </c>
      <c r="O96" s="4">
        <f t="shared" si="12"/>
        <v>554.65887831302462</v>
      </c>
      <c r="Q96" s="4">
        <f t="shared" si="16"/>
        <v>12.380778533772874</v>
      </c>
      <c r="R96" s="4">
        <f t="shared" si="14"/>
        <v>52.083333333333336</v>
      </c>
      <c r="S96" s="3">
        <f t="shared" si="17"/>
        <v>33</v>
      </c>
      <c r="T96" s="11">
        <f t="shared" si="18"/>
        <v>2495.9649524085985</v>
      </c>
    </row>
    <row r="97" spans="2:20">
      <c r="B97" s="12">
        <v>83</v>
      </c>
      <c r="C97" s="4">
        <f t="shared" si="15"/>
        <v>52.083333333333336</v>
      </c>
      <c r="D97" s="4">
        <f>IF(B97&lt;=$E$10*12,SUM($C$15:C97),"")</f>
        <v>4322.9166666666697</v>
      </c>
      <c r="E97" s="4">
        <f t="shared" si="20"/>
        <v>677.0833333333303</v>
      </c>
      <c r="G97" s="12">
        <v>83</v>
      </c>
      <c r="H97" s="4">
        <f t="shared" si="19"/>
        <v>29.761904761904763</v>
      </c>
      <c r="I97" s="4">
        <f>IF(G97&lt;=$J$10*12,SUM($H$15:H97),"")</f>
        <v>4613.0952380952258</v>
      </c>
      <c r="J97" s="4">
        <f t="shared" si="13"/>
        <v>386.9047619047742</v>
      </c>
      <c r="L97" s="12">
        <v>83</v>
      </c>
      <c r="M97" s="4">
        <f t="shared" si="10"/>
        <v>39.61849130807299</v>
      </c>
      <c r="N97" s="4">
        <f>IF(L97&lt;=$O$10*12,SUM($M$15:M97),"")</f>
        <v>4484.9596129950487</v>
      </c>
      <c r="O97" s="4">
        <f t="shared" si="12"/>
        <v>515.0403870049513</v>
      </c>
      <c r="Q97" s="4">
        <f t="shared" si="16"/>
        <v>11.555393298188013</v>
      </c>
      <c r="R97" s="4">
        <f t="shared" si="14"/>
        <v>52.083333333333336</v>
      </c>
      <c r="S97" s="3">
        <f t="shared" si="17"/>
        <v>33</v>
      </c>
      <c r="T97" s="11">
        <f t="shared" si="18"/>
        <v>2495.9649524085985</v>
      </c>
    </row>
    <row r="98" spans="2:20">
      <c r="B98" s="12">
        <v>84</v>
      </c>
      <c r="C98" s="4">
        <f t="shared" si="15"/>
        <v>52.083333333333336</v>
      </c>
      <c r="D98" s="4">
        <f>IF(B98&lt;=$E$10*12,SUM($C$15:C98),"")</f>
        <v>4375.0000000000027</v>
      </c>
      <c r="E98" s="4">
        <f t="shared" si="20"/>
        <v>624.99999999999727</v>
      </c>
      <c r="G98" s="12">
        <v>84</v>
      </c>
      <c r="H98" s="4">
        <f t="shared" si="19"/>
        <v>29.761904761904763</v>
      </c>
      <c r="I98" s="4">
        <f>IF(G98&lt;=$J$10*12,SUM($H$15:H98),"")</f>
        <v>4642.8571428571304</v>
      </c>
      <c r="J98" s="4">
        <f t="shared" si="13"/>
        <v>357.14285714286962</v>
      </c>
      <c r="L98" s="12">
        <v>84</v>
      </c>
      <c r="M98" s="4">
        <f t="shared" si="10"/>
        <v>39.61849130807299</v>
      </c>
      <c r="N98" s="4">
        <f>IF(L98&lt;=$O$10*12,SUM($M$15:M98),"")</f>
        <v>4524.578104303122</v>
      </c>
      <c r="O98" s="4">
        <f t="shared" si="12"/>
        <v>475.42189569687798</v>
      </c>
      <c r="Q98" s="4">
        <f t="shared" si="16"/>
        <v>10.730008062603153</v>
      </c>
      <c r="R98" s="4">
        <f t="shared" si="14"/>
        <v>52.083333333333336</v>
      </c>
      <c r="S98" s="3">
        <f t="shared" si="17"/>
        <v>33</v>
      </c>
      <c r="T98" s="11">
        <f t="shared" si="18"/>
        <v>2495.9649524085985</v>
      </c>
    </row>
    <row r="99" spans="2:20">
      <c r="B99" s="12">
        <v>85</v>
      </c>
      <c r="C99" s="4">
        <f t="shared" si="15"/>
        <v>52.083333333333336</v>
      </c>
      <c r="D99" s="4">
        <f>IF(B99&lt;=$E$10*12,SUM($C$15:C99),"")</f>
        <v>4427.0833333333358</v>
      </c>
      <c r="E99" s="4">
        <f t="shared" si="20"/>
        <v>572.91666666666424</v>
      </c>
      <c r="G99" s="12">
        <v>85</v>
      </c>
      <c r="H99" s="4">
        <f t="shared" si="19"/>
        <v>29.761904761904763</v>
      </c>
      <c r="I99" s="4">
        <f>IF(G99&lt;=$J$10*12,SUM($H$15:H99),"")</f>
        <v>4672.619047619035</v>
      </c>
      <c r="J99" s="4">
        <f t="shared" si="13"/>
        <v>327.38095238096503</v>
      </c>
      <c r="L99" s="12">
        <v>85</v>
      </c>
      <c r="M99" s="4">
        <f t="shared" si="10"/>
        <v>39.61849130807299</v>
      </c>
      <c r="N99" s="4">
        <f>IF(L99&lt;=$O$10*12,SUM($M$15:M99),"")</f>
        <v>4564.1965956111953</v>
      </c>
      <c r="O99" s="4">
        <f t="shared" si="12"/>
        <v>435.80340438880467</v>
      </c>
      <c r="Q99" s="4">
        <f t="shared" si="16"/>
        <v>9.9046228270182919</v>
      </c>
      <c r="R99" s="4">
        <f t="shared" si="14"/>
        <v>52.083333333333336</v>
      </c>
      <c r="S99" s="3">
        <f t="shared" si="17"/>
        <v>33</v>
      </c>
      <c r="T99" s="11">
        <f t="shared" si="18"/>
        <v>2495.9649524085985</v>
      </c>
    </row>
    <row r="100" spans="2:20">
      <c r="B100" s="12">
        <v>86</v>
      </c>
      <c r="C100" s="4">
        <f t="shared" si="15"/>
        <v>52.083333333333336</v>
      </c>
      <c r="D100" s="4">
        <f>IF(B100&lt;=$E$10*12,SUM($C$15:C100),"")</f>
        <v>4479.1666666666688</v>
      </c>
      <c r="E100" s="4">
        <f t="shared" si="20"/>
        <v>520.83333333333121</v>
      </c>
      <c r="G100" s="12">
        <v>86</v>
      </c>
      <c r="H100" s="4">
        <f t="shared" si="19"/>
        <v>29.761904761904763</v>
      </c>
      <c r="I100" s="4">
        <f>IF(G100&lt;=$J$10*12,SUM($H$15:H100),"")</f>
        <v>4702.3809523809396</v>
      </c>
      <c r="J100" s="4">
        <f t="shared" si="13"/>
        <v>297.61904761906044</v>
      </c>
      <c r="L100" s="12">
        <v>86</v>
      </c>
      <c r="M100" s="4">
        <f t="shared" si="10"/>
        <v>39.61849130807299</v>
      </c>
      <c r="N100" s="4">
        <f>IF(L100&lt;=$O$10*12,SUM($M$15:M100),"")</f>
        <v>4603.8150869192687</v>
      </c>
      <c r="O100" s="4">
        <f t="shared" si="12"/>
        <v>396.18491308073135</v>
      </c>
      <c r="Q100" s="4">
        <f t="shared" si="16"/>
        <v>9.0792375914334311</v>
      </c>
      <c r="R100" s="4">
        <f t="shared" si="14"/>
        <v>52.083333333333336</v>
      </c>
      <c r="S100" s="3">
        <f t="shared" si="17"/>
        <v>33</v>
      </c>
      <c r="T100" s="11">
        <f t="shared" si="18"/>
        <v>2495.9649524085985</v>
      </c>
    </row>
    <row r="101" spans="2:20">
      <c r="B101" s="12">
        <v>87</v>
      </c>
      <c r="C101" s="4">
        <f t="shared" si="15"/>
        <v>52.083333333333336</v>
      </c>
      <c r="D101" s="4">
        <f>IF(B101&lt;=$E$10*12,SUM($C$15:C101),"")</f>
        <v>4531.2500000000018</v>
      </c>
      <c r="E101" s="4">
        <f t="shared" si="20"/>
        <v>468.74999999999818</v>
      </c>
      <c r="G101" s="12">
        <v>87</v>
      </c>
      <c r="H101" s="4">
        <f t="shared" si="19"/>
        <v>29.761904761904763</v>
      </c>
      <c r="I101" s="4">
        <f>IF(G101&lt;=$J$10*12,SUM($H$15:H101),"")</f>
        <v>4732.1428571428442</v>
      </c>
      <c r="J101" s="4">
        <f t="shared" si="13"/>
        <v>267.85714285715585</v>
      </c>
      <c r="L101" s="12">
        <v>87</v>
      </c>
      <c r="M101" s="4">
        <f t="shared" si="10"/>
        <v>39.61849130807299</v>
      </c>
      <c r="N101" s="4">
        <f>IF(L101&lt;=$O$10*12,SUM($M$15:M101),"")</f>
        <v>4643.433578227342</v>
      </c>
      <c r="O101" s="4">
        <f t="shared" si="12"/>
        <v>356.56642177265803</v>
      </c>
      <c r="Q101" s="4">
        <f t="shared" si="16"/>
        <v>8.2538523558485704</v>
      </c>
      <c r="R101" s="4">
        <f t="shared" si="14"/>
        <v>52.083333333333336</v>
      </c>
      <c r="S101" s="3">
        <f t="shared" si="17"/>
        <v>33</v>
      </c>
      <c r="T101" s="11">
        <f t="shared" si="18"/>
        <v>2495.9649524085985</v>
      </c>
    </row>
    <row r="102" spans="2:20">
      <c r="B102" s="12">
        <v>88</v>
      </c>
      <c r="C102" s="4">
        <f t="shared" si="15"/>
        <v>52.083333333333336</v>
      </c>
      <c r="D102" s="4">
        <f>IF(B102&lt;=$E$10*12,SUM($C$15:C102),"")</f>
        <v>4583.3333333333348</v>
      </c>
      <c r="E102" s="4">
        <f t="shared" si="20"/>
        <v>416.66666666666515</v>
      </c>
      <c r="G102" s="12">
        <v>88</v>
      </c>
      <c r="H102" s="4">
        <f t="shared" si="19"/>
        <v>29.761904761904763</v>
      </c>
      <c r="I102" s="4">
        <f>IF(G102&lt;=$J$10*12,SUM($H$15:H102),"")</f>
        <v>4761.9047619047487</v>
      </c>
      <c r="J102" s="4">
        <f t="shared" si="13"/>
        <v>238.09523809525126</v>
      </c>
      <c r="L102" s="12">
        <v>88</v>
      </c>
      <c r="M102" s="4">
        <f t="shared" si="10"/>
        <v>39.61849130807299</v>
      </c>
      <c r="N102" s="4">
        <f>IF(L102&lt;=$O$10*12,SUM($M$15:M102),"")</f>
        <v>4683.0520695354153</v>
      </c>
      <c r="O102" s="4">
        <f t="shared" si="12"/>
        <v>316.94793046458472</v>
      </c>
      <c r="Q102" s="4">
        <f t="shared" si="16"/>
        <v>7.4284671202637087</v>
      </c>
      <c r="R102" s="4">
        <f t="shared" si="14"/>
        <v>52.083333333333336</v>
      </c>
      <c r="S102" s="3">
        <f t="shared" si="17"/>
        <v>33</v>
      </c>
      <c r="T102" s="11">
        <f t="shared" si="18"/>
        <v>2495.9649524085985</v>
      </c>
    </row>
    <row r="103" spans="2:20">
      <c r="B103" s="12">
        <v>89</v>
      </c>
      <c r="C103" s="4">
        <f t="shared" si="15"/>
        <v>52.083333333333336</v>
      </c>
      <c r="D103" s="4">
        <f>IF(B103&lt;=$E$10*12,SUM($C$15:C103),"")</f>
        <v>4635.4166666666679</v>
      </c>
      <c r="E103" s="4">
        <f t="shared" si="20"/>
        <v>364.58333333333212</v>
      </c>
      <c r="G103" s="12">
        <v>89</v>
      </c>
      <c r="H103" s="4">
        <f t="shared" si="19"/>
        <v>29.761904761904763</v>
      </c>
      <c r="I103" s="4">
        <f>IF(G103&lt;=$J$10*12,SUM($H$15:H103),"")</f>
        <v>4791.6666666666533</v>
      </c>
      <c r="J103" s="4">
        <f t="shared" si="13"/>
        <v>208.33333333334667</v>
      </c>
      <c r="L103" s="12">
        <v>89</v>
      </c>
      <c r="M103" s="4">
        <f t="shared" si="10"/>
        <v>39.61849130807299</v>
      </c>
      <c r="N103" s="4">
        <f>IF(L103&lt;=$O$10*12,SUM($M$15:M103),"")</f>
        <v>4722.6705608434886</v>
      </c>
      <c r="O103" s="4">
        <f t="shared" si="12"/>
        <v>277.3294391565114</v>
      </c>
      <c r="Q103" s="4">
        <f t="shared" si="16"/>
        <v>6.6030818846788479</v>
      </c>
      <c r="R103" s="4">
        <f t="shared" si="14"/>
        <v>52.083333333333336</v>
      </c>
      <c r="S103" s="3">
        <f t="shared" si="17"/>
        <v>33</v>
      </c>
      <c r="T103" s="11">
        <f t="shared" si="18"/>
        <v>2495.9649524085985</v>
      </c>
    </row>
    <row r="104" spans="2:20">
      <c r="B104" s="12">
        <v>90</v>
      </c>
      <c r="C104" s="4">
        <f t="shared" si="15"/>
        <v>52.083333333333336</v>
      </c>
      <c r="D104" s="4">
        <f>IF(B104&lt;=$E$10*12,SUM($C$15:C104),"")</f>
        <v>4687.5000000000009</v>
      </c>
      <c r="E104" s="4">
        <f t="shared" si="20"/>
        <v>312.49999999999909</v>
      </c>
      <c r="G104" s="12">
        <v>90</v>
      </c>
      <c r="H104" s="4">
        <f t="shared" si="19"/>
        <v>29.761904761904763</v>
      </c>
      <c r="I104" s="4">
        <f>IF(G104&lt;=$J$10*12,SUM($H$15:H104),"")</f>
        <v>4821.4285714285579</v>
      </c>
      <c r="J104" s="4">
        <f t="shared" si="13"/>
        <v>178.57142857144208</v>
      </c>
      <c r="L104" s="12">
        <v>90</v>
      </c>
      <c r="M104" s="4">
        <f t="shared" si="10"/>
        <v>39.61849130807299</v>
      </c>
      <c r="N104" s="4">
        <f>IF(L104&lt;=$O$10*12,SUM($M$15:M104),"")</f>
        <v>4762.2890521515619</v>
      </c>
      <c r="O104" s="4">
        <f t="shared" si="12"/>
        <v>237.71094784843808</v>
      </c>
      <c r="Q104" s="4">
        <f t="shared" si="16"/>
        <v>5.7776966490939872</v>
      </c>
      <c r="R104" s="4">
        <f t="shared" si="14"/>
        <v>52.083333333333336</v>
      </c>
      <c r="S104" s="3">
        <f t="shared" si="17"/>
        <v>33</v>
      </c>
      <c r="T104" s="11">
        <f t="shared" si="18"/>
        <v>2495.9649524085985</v>
      </c>
    </row>
    <row r="105" spans="2:20">
      <c r="B105" s="12">
        <v>91</v>
      </c>
      <c r="C105" s="4">
        <f t="shared" si="15"/>
        <v>52.083333333333336</v>
      </c>
      <c r="D105" s="4">
        <f>IF(B105&lt;=$E$10*12,SUM($C$15:C105),"")</f>
        <v>4739.5833333333339</v>
      </c>
      <c r="E105" s="4">
        <f t="shared" si="20"/>
        <v>260.41666666666606</v>
      </c>
      <c r="G105" s="12">
        <v>91</v>
      </c>
      <c r="H105" s="4">
        <f t="shared" si="19"/>
        <v>29.761904761904763</v>
      </c>
      <c r="I105" s="4">
        <f>IF(G105&lt;=$J$10*12,SUM($H$15:H105),"")</f>
        <v>4851.1904761904625</v>
      </c>
      <c r="J105" s="4">
        <f t="shared" si="13"/>
        <v>148.8095238095375</v>
      </c>
      <c r="L105" s="12">
        <v>91</v>
      </c>
      <c r="M105" s="4">
        <f t="shared" si="10"/>
        <v>39.61849130807299</v>
      </c>
      <c r="N105" s="4">
        <f>IF(L105&lt;=$O$10*12,SUM($M$15:M105),"")</f>
        <v>4801.9075434596352</v>
      </c>
      <c r="O105" s="4">
        <f t="shared" si="12"/>
        <v>198.09245654036476</v>
      </c>
      <c r="Q105" s="4">
        <f t="shared" si="16"/>
        <v>4.9523114135091264</v>
      </c>
      <c r="R105" s="4">
        <f t="shared" si="14"/>
        <v>52.083333333333336</v>
      </c>
      <c r="S105" s="3">
        <f t="shared" si="17"/>
        <v>33</v>
      </c>
      <c r="T105" s="11">
        <f t="shared" si="18"/>
        <v>2495.9649524085985</v>
      </c>
    </row>
    <row r="106" spans="2:20">
      <c r="B106" s="12">
        <v>92</v>
      </c>
      <c r="C106" s="4">
        <f t="shared" si="15"/>
        <v>52.083333333333336</v>
      </c>
      <c r="D106" s="4">
        <f>IF(B106&lt;=$E$10*12,SUM($C$15:C106),"")</f>
        <v>4791.666666666667</v>
      </c>
      <c r="E106" s="4">
        <f t="shared" si="20"/>
        <v>208.33333333333303</v>
      </c>
      <c r="G106" s="12">
        <v>92</v>
      </c>
      <c r="H106" s="4">
        <f t="shared" si="19"/>
        <v>29.761904761904763</v>
      </c>
      <c r="I106" s="4">
        <f>IF(G106&lt;=$J$10*12,SUM($H$15:H106),"")</f>
        <v>4880.9523809523671</v>
      </c>
      <c r="J106" s="4">
        <f t="shared" si="13"/>
        <v>119.04761904763291</v>
      </c>
      <c r="L106" s="12">
        <v>92</v>
      </c>
      <c r="M106" s="4">
        <f t="shared" si="10"/>
        <v>39.61849130807299</v>
      </c>
      <c r="N106" s="4">
        <f>IF(L106&lt;=$O$10*12,SUM($M$15:M106),"")</f>
        <v>4841.5260347677086</v>
      </c>
      <c r="O106" s="4">
        <f t="shared" si="12"/>
        <v>158.47396523229145</v>
      </c>
      <c r="Q106" s="4">
        <f t="shared" si="16"/>
        <v>4.1269261779242656</v>
      </c>
      <c r="R106" s="4">
        <f t="shared" si="14"/>
        <v>52.083333333333336</v>
      </c>
      <c r="S106" s="3">
        <f t="shared" si="17"/>
        <v>33</v>
      </c>
      <c r="T106" s="11">
        <f t="shared" si="18"/>
        <v>2495.9649524085985</v>
      </c>
    </row>
    <row r="107" spans="2:20">
      <c r="B107" s="12">
        <v>93</v>
      </c>
      <c r="C107" s="4">
        <f t="shared" si="15"/>
        <v>52.083333333333336</v>
      </c>
      <c r="D107" s="4">
        <f>IF(B107&lt;=$E$10*12,SUM($C$15:C107),"")</f>
        <v>4843.75</v>
      </c>
      <c r="E107" s="4">
        <f t="shared" si="20"/>
        <v>156.25</v>
      </c>
      <c r="G107" s="12">
        <v>93</v>
      </c>
      <c r="H107" s="4">
        <f t="shared" si="19"/>
        <v>29.761904761904763</v>
      </c>
      <c r="I107" s="4">
        <f>IF(G107&lt;=$J$10*12,SUM($H$15:H107),"")</f>
        <v>4910.7142857142717</v>
      </c>
      <c r="J107" s="4">
        <f t="shared" si="13"/>
        <v>89.285714285728318</v>
      </c>
      <c r="L107" s="12">
        <v>93</v>
      </c>
      <c r="M107" s="4">
        <f t="shared" si="10"/>
        <v>39.61849130807299</v>
      </c>
      <c r="N107" s="4">
        <f>IF(L107&lt;=$O$10*12,SUM($M$15:M107),"")</f>
        <v>4881.1445260757819</v>
      </c>
      <c r="O107" s="4">
        <f t="shared" ref="O107:O170" si="21">IF(L107&lt;=$O$10*12,$O$8-N107,"")</f>
        <v>118.85547392421813</v>
      </c>
      <c r="Q107" s="4">
        <f t="shared" si="16"/>
        <v>3.3015409423394053</v>
      </c>
      <c r="R107" s="4">
        <f t="shared" si="14"/>
        <v>52.083333333333336</v>
      </c>
      <c r="S107" s="3">
        <f t="shared" si="17"/>
        <v>33</v>
      </c>
      <c r="T107" s="11">
        <f t="shared" si="18"/>
        <v>2495.9649524085985</v>
      </c>
    </row>
    <row r="108" spans="2:20">
      <c r="B108" s="12">
        <v>94</v>
      </c>
      <c r="C108" s="4">
        <f t="shared" si="15"/>
        <v>52.083333333333336</v>
      </c>
      <c r="D108" s="4">
        <f>IF(B108&lt;=$E$10*12,SUM($C$15:C108),"")</f>
        <v>4895.833333333333</v>
      </c>
      <c r="E108" s="4">
        <f t="shared" si="20"/>
        <v>104.16666666666697</v>
      </c>
      <c r="G108" s="12">
        <v>94</v>
      </c>
      <c r="H108" s="4">
        <f t="shared" si="19"/>
        <v>29.761904761904763</v>
      </c>
      <c r="I108" s="4">
        <f>IF(G108&lt;=$J$10*12,SUM($H$15:H108),"")</f>
        <v>4940.4761904761763</v>
      </c>
      <c r="J108" s="4">
        <f t="shared" si="13"/>
        <v>59.523809523823729</v>
      </c>
      <c r="L108" s="12">
        <v>94</v>
      </c>
      <c r="M108" s="4">
        <f t="shared" si="10"/>
        <v>39.61849130807299</v>
      </c>
      <c r="N108" s="4">
        <f>IF(L108&lt;=$O$10*12,SUM($M$15:M108),"")</f>
        <v>4920.7630173838552</v>
      </c>
      <c r="O108" s="4">
        <f t="shared" si="21"/>
        <v>79.236982616144815</v>
      </c>
      <c r="Q108" s="4">
        <f t="shared" si="16"/>
        <v>2.4761557067545445</v>
      </c>
      <c r="R108" s="4">
        <f t="shared" si="14"/>
        <v>52.083333333333336</v>
      </c>
      <c r="S108" s="3">
        <f t="shared" si="17"/>
        <v>33</v>
      </c>
      <c r="T108" s="11">
        <f t="shared" si="18"/>
        <v>2495.9649524085985</v>
      </c>
    </row>
    <row r="109" spans="2:20">
      <c r="B109" s="12">
        <v>95</v>
      </c>
      <c r="C109" s="4">
        <f t="shared" si="15"/>
        <v>52.083333333333336</v>
      </c>
      <c r="D109" s="4">
        <f>IF(B109&lt;=$E$10*12,SUM($C$15:C109),"")</f>
        <v>4947.9166666666661</v>
      </c>
      <c r="E109" s="4">
        <f t="shared" si="20"/>
        <v>52.08333333333394</v>
      </c>
      <c r="G109" s="12">
        <v>95</v>
      </c>
      <c r="H109" s="4">
        <f t="shared" si="19"/>
        <v>29.761904761904763</v>
      </c>
      <c r="I109" s="4">
        <f>IF(G109&lt;=$J$10*12,SUM($H$15:H109),"")</f>
        <v>4970.2380952380809</v>
      </c>
      <c r="J109" s="4">
        <f t="shared" si="13"/>
        <v>29.761904761919141</v>
      </c>
      <c r="L109" s="12">
        <v>95</v>
      </c>
      <c r="M109" s="4">
        <f t="shared" ref="M109:M172" si="22">IF(L109&lt;=$O$10*12,IF(O108/$O$10/12*$O$12&gt;=$O$8/$O$10/12,O108/$O$10/12*$O$12,T108/($O$10*12-S108)),"")</f>
        <v>39.61849130807299</v>
      </c>
      <c r="N109" s="4">
        <f>IF(L109&lt;=$O$10*12,SUM($M$15:M109),"")</f>
        <v>4960.3815086919285</v>
      </c>
      <c r="O109" s="4">
        <f t="shared" si="21"/>
        <v>39.618491308071498</v>
      </c>
      <c r="Q109" s="4">
        <f t="shared" si="16"/>
        <v>1.6507704711696836</v>
      </c>
      <c r="R109" s="4">
        <f t="shared" si="14"/>
        <v>52.083333333333336</v>
      </c>
      <c r="S109" s="3">
        <f t="shared" si="17"/>
        <v>33</v>
      </c>
      <c r="T109" s="11">
        <f t="shared" si="18"/>
        <v>2495.9649524085985</v>
      </c>
    </row>
    <row r="110" spans="2:20">
      <c r="B110" s="12">
        <v>96</v>
      </c>
      <c r="C110" s="4">
        <f t="shared" si="15"/>
        <v>52.083333333333336</v>
      </c>
      <c r="D110" s="4">
        <f>IF(B110&lt;=$E$10*12,SUM($C$15:C110),"")</f>
        <v>4999.9999999999991</v>
      </c>
      <c r="E110" s="4">
        <f t="shared" si="20"/>
        <v>9.0949470177292824E-13</v>
      </c>
      <c r="G110" s="12">
        <v>96</v>
      </c>
      <c r="H110" s="4">
        <f t="shared" si="19"/>
        <v>29.761904761904763</v>
      </c>
      <c r="I110" s="4">
        <f>IF(G110&lt;=$J$10*12,SUM($H$15:H110),"")</f>
        <v>4999.9999999999854</v>
      </c>
      <c r="J110" s="4">
        <f t="shared" si="13"/>
        <v>1.4551915228366852E-11</v>
      </c>
      <c r="L110" s="12">
        <v>96</v>
      </c>
      <c r="M110" s="4">
        <f t="shared" si="22"/>
        <v>39.61849130807299</v>
      </c>
      <c r="N110" s="4">
        <f>IF(L110&lt;=$O$10*12,SUM($M$15:M110),"")</f>
        <v>5000.0000000000018</v>
      </c>
      <c r="O110" s="4">
        <f t="shared" si="21"/>
        <v>-1.8189894035458565E-12</v>
      </c>
      <c r="Q110" s="4">
        <f t="shared" si="16"/>
        <v>0.82538523558482291</v>
      </c>
      <c r="R110" s="4">
        <f t="shared" si="14"/>
        <v>52.083333333333336</v>
      </c>
      <c r="S110" s="3">
        <f t="shared" si="17"/>
        <v>33</v>
      </c>
      <c r="T110" s="11">
        <f t="shared" si="18"/>
        <v>2495.9649524085985</v>
      </c>
    </row>
    <row r="111" spans="2:20">
      <c r="B111" s="12">
        <v>97</v>
      </c>
      <c r="C111" s="4" t="str">
        <f t="shared" si="15"/>
        <v/>
      </c>
      <c r="D111" s="4" t="str">
        <f>IF(B111&lt;=$E$10*12,SUM($C$15:C111),"")</f>
        <v/>
      </c>
      <c r="E111" s="4" t="str">
        <f t="shared" si="20"/>
        <v/>
      </c>
      <c r="G111" s="12">
        <v>97</v>
      </c>
      <c r="H111" s="4" t="str">
        <f t="shared" si="19"/>
        <v/>
      </c>
      <c r="I111" s="4" t="str">
        <f>IF(G111&lt;=$J$10*12,SUM($H$15:H111),"")</f>
        <v/>
      </c>
      <c r="J111" s="4" t="str">
        <f t="shared" si="13"/>
        <v/>
      </c>
      <c r="L111" s="12">
        <v>97</v>
      </c>
      <c r="M111" s="4" t="str">
        <f t="shared" si="22"/>
        <v/>
      </c>
      <c r="N111" s="4" t="str">
        <f>IF(L111&lt;=$O$10*12,SUM($M$15:M111),"")</f>
        <v/>
      </c>
      <c r="O111" s="4" t="str">
        <f t="shared" si="21"/>
        <v/>
      </c>
      <c r="Q111" s="4">
        <f t="shared" si="16"/>
        <v>-3.7895612573872008E-14</v>
      </c>
      <c r="R111" s="4">
        <f t="shared" si="14"/>
        <v>52.083333333333336</v>
      </c>
      <c r="S111" s="3">
        <f t="shared" si="17"/>
        <v>33</v>
      </c>
      <c r="T111" s="11">
        <f t="shared" si="18"/>
        <v>2495.9649524085985</v>
      </c>
    </row>
    <row r="112" spans="2:20">
      <c r="B112" s="12">
        <v>98</v>
      </c>
      <c r="C112" s="4" t="str">
        <f t="shared" si="15"/>
        <v/>
      </c>
      <c r="D112" s="4" t="str">
        <f>IF(B112&lt;=$E$10*12,SUM($C$15:C112),"")</f>
        <v/>
      </c>
      <c r="E112" s="4" t="str">
        <f t="shared" si="20"/>
        <v/>
      </c>
      <c r="G112" s="12">
        <v>98</v>
      </c>
      <c r="H112" s="4" t="str">
        <f t="shared" si="19"/>
        <v/>
      </c>
      <c r="I112" s="4" t="str">
        <f>IF(G112&lt;=$J$10*12,SUM($H$15:H112),"")</f>
        <v/>
      </c>
      <c r="J112" s="4" t="str">
        <f t="shared" si="13"/>
        <v/>
      </c>
      <c r="L112" s="12">
        <v>98</v>
      </c>
      <c r="M112" s="4" t="str">
        <f t="shared" si="22"/>
        <v/>
      </c>
      <c r="N112" s="4" t="str">
        <f>IF(L112&lt;=$O$10*12,SUM($M$15:M112),"")</f>
        <v/>
      </c>
      <c r="O112" s="4" t="str">
        <f t="shared" si="21"/>
        <v/>
      </c>
      <c r="Q112" s="4" t="e">
        <f t="shared" si="16"/>
        <v>#VALUE!</v>
      </c>
      <c r="R112" s="4">
        <f t="shared" si="14"/>
        <v>52.083333333333336</v>
      </c>
      <c r="S112" s="3" t="e">
        <f t="shared" si="17"/>
        <v>#VALUE!</v>
      </c>
      <c r="T112" s="11" t="e">
        <f t="shared" si="18"/>
        <v>#VALUE!</v>
      </c>
    </row>
    <row r="113" spans="2:20">
      <c r="B113" s="12">
        <v>99</v>
      </c>
      <c r="C113" s="4" t="str">
        <f t="shared" si="15"/>
        <v/>
      </c>
      <c r="D113" s="4" t="str">
        <f>IF(B113&lt;=$E$10*12,SUM($C$15:C113),"")</f>
        <v/>
      </c>
      <c r="E113" s="4" t="str">
        <f t="shared" si="20"/>
        <v/>
      </c>
      <c r="G113" s="12">
        <v>99</v>
      </c>
      <c r="H113" s="4" t="str">
        <f t="shared" si="19"/>
        <v/>
      </c>
      <c r="I113" s="4" t="str">
        <f>IF(G113&lt;=$J$10*12,SUM($H$15:H113),"")</f>
        <v/>
      </c>
      <c r="J113" s="4" t="str">
        <f t="shared" si="13"/>
        <v/>
      </c>
      <c r="L113" s="12">
        <v>99</v>
      </c>
      <c r="M113" s="4" t="str">
        <f t="shared" si="22"/>
        <v/>
      </c>
      <c r="N113" s="4" t="str">
        <f>IF(L113&lt;=$O$10*12,SUM($M$15:M113),"")</f>
        <v/>
      </c>
      <c r="O113" s="4" t="str">
        <f t="shared" si="21"/>
        <v/>
      </c>
      <c r="Q113" s="4" t="e">
        <f t="shared" si="16"/>
        <v>#VALUE!</v>
      </c>
      <c r="R113" s="4">
        <f t="shared" si="14"/>
        <v>52.083333333333336</v>
      </c>
      <c r="S113" s="3" t="e">
        <f t="shared" si="17"/>
        <v>#VALUE!</v>
      </c>
      <c r="T113" s="11" t="e">
        <f t="shared" si="18"/>
        <v>#VALUE!</v>
      </c>
    </row>
    <row r="114" spans="2:20">
      <c r="B114" s="12">
        <v>100</v>
      </c>
      <c r="C114" s="4" t="str">
        <f t="shared" si="15"/>
        <v/>
      </c>
      <c r="D114" s="4" t="str">
        <f>IF(B114&lt;=$E$10*12,SUM($C$15:C114),"")</f>
        <v/>
      </c>
      <c r="E114" s="4" t="str">
        <f t="shared" si="20"/>
        <v/>
      </c>
      <c r="G114" s="12">
        <v>100</v>
      </c>
      <c r="H114" s="4" t="str">
        <f t="shared" si="19"/>
        <v/>
      </c>
      <c r="I114" s="4" t="str">
        <f>IF(G114&lt;=$J$10*12,SUM($H$15:H114),"")</f>
        <v/>
      </c>
      <c r="J114" s="4" t="str">
        <f t="shared" si="13"/>
        <v/>
      </c>
      <c r="L114" s="12">
        <v>100</v>
      </c>
      <c r="M114" s="4" t="str">
        <f t="shared" si="22"/>
        <v/>
      </c>
      <c r="N114" s="4" t="str">
        <f>IF(L114&lt;=$O$10*12,SUM($M$15:M114),"")</f>
        <v/>
      </c>
      <c r="O114" s="4" t="str">
        <f t="shared" si="21"/>
        <v/>
      </c>
      <c r="Q114" s="4" t="e">
        <f t="shared" si="16"/>
        <v>#VALUE!</v>
      </c>
      <c r="R114" s="4">
        <f t="shared" si="14"/>
        <v>52.083333333333336</v>
      </c>
      <c r="S114" s="3" t="e">
        <f t="shared" si="17"/>
        <v>#VALUE!</v>
      </c>
      <c r="T114" s="11" t="e">
        <f t="shared" si="18"/>
        <v>#VALUE!</v>
      </c>
    </row>
    <row r="115" spans="2:20">
      <c r="B115" s="12">
        <v>101</v>
      </c>
      <c r="C115" s="4" t="str">
        <f t="shared" si="15"/>
        <v/>
      </c>
      <c r="D115" s="4" t="str">
        <f>IF(B115&lt;=$E$10*12,SUM($C$15:C115),"")</f>
        <v/>
      </c>
      <c r="E115" s="4" t="str">
        <f t="shared" si="20"/>
        <v/>
      </c>
      <c r="G115" s="12">
        <v>101</v>
      </c>
      <c r="H115" s="4" t="str">
        <f t="shared" si="19"/>
        <v/>
      </c>
      <c r="I115" s="4" t="str">
        <f>IF(G115&lt;=$J$10*12,SUM($H$15:H115),"")</f>
        <v/>
      </c>
      <c r="J115" s="4" t="str">
        <f t="shared" si="13"/>
        <v/>
      </c>
      <c r="L115" s="12">
        <v>101</v>
      </c>
      <c r="M115" s="4" t="str">
        <f t="shared" si="22"/>
        <v/>
      </c>
      <c r="N115" s="4" t="str">
        <f>IF(L115&lt;=$O$10*12,SUM($M$15:M115),"")</f>
        <v/>
      </c>
      <c r="O115" s="4" t="str">
        <f t="shared" si="21"/>
        <v/>
      </c>
      <c r="Q115" s="4" t="e">
        <f t="shared" si="16"/>
        <v>#VALUE!</v>
      </c>
      <c r="R115" s="4">
        <f t="shared" si="14"/>
        <v>52.083333333333336</v>
      </c>
      <c r="S115" s="3" t="e">
        <f t="shared" si="17"/>
        <v>#VALUE!</v>
      </c>
      <c r="T115" s="11" t="e">
        <f t="shared" si="18"/>
        <v>#VALUE!</v>
      </c>
    </row>
    <row r="116" spans="2:20">
      <c r="B116" s="12">
        <v>102</v>
      </c>
      <c r="C116" s="4" t="str">
        <f t="shared" si="15"/>
        <v/>
      </c>
      <c r="D116" s="4" t="str">
        <f>IF(B116&lt;=$E$10*12,SUM($C$15:C116),"")</f>
        <v/>
      </c>
      <c r="E116" s="4" t="str">
        <f t="shared" si="20"/>
        <v/>
      </c>
      <c r="G116" s="12">
        <v>102</v>
      </c>
      <c r="H116" s="4" t="str">
        <f t="shared" si="19"/>
        <v/>
      </c>
      <c r="I116" s="4" t="str">
        <f>IF(G116&lt;=$J$10*12,SUM($H$15:H116),"")</f>
        <v/>
      </c>
      <c r="J116" s="4" t="str">
        <f t="shared" si="13"/>
        <v/>
      </c>
      <c r="L116" s="12">
        <v>102</v>
      </c>
      <c r="M116" s="4" t="str">
        <f t="shared" si="22"/>
        <v/>
      </c>
      <c r="N116" s="4" t="str">
        <f>IF(L116&lt;=$O$10*12,SUM($M$15:M116),"")</f>
        <v/>
      </c>
      <c r="O116" s="4" t="str">
        <f t="shared" si="21"/>
        <v/>
      </c>
      <c r="Q116" s="4" t="e">
        <f t="shared" si="16"/>
        <v>#VALUE!</v>
      </c>
      <c r="R116" s="4">
        <f t="shared" si="14"/>
        <v>52.083333333333336</v>
      </c>
      <c r="S116" s="3" t="e">
        <f t="shared" si="17"/>
        <v>#VALUE!</v>
      </c>
      <c r="T116" s="11" t="e">
        <f t="shared" si="18"/>
        <v>#VALUE!</v>
      </c>
    </row>
    <row r="117" spans="2:20">
      <c r="B117" s="12">
        <v>103</v>
      </c>
      <c r="C117" s="4" t="str">
        <f t="shared" si="15"/>
        <v/>
      </c>
      <c r="D117" s="4" t="str">
        <f>IF(B117&lt;=$E$10*12,SUM($C$15:C117),"")</f>
        <v/>
      </c>
      <c r="E117" s="4" t="str">
        <f t="shared" si="20"/>
        <v/>
      </c>
      <c r="G117" s="12">
        <v>103</v>
      </c>
      <c r="H117" s="4" t="str">
        <f t="shared" si="19"/>
        <v/>
      </c>
      <c r="I117" s="4" t="str">
        <f>IF(G117&lt;=$J$10*12,SUM($H$15:H117),"")</f>
        <v/>
      </c>
      <c r="J117" s="4" t="str">
        <f t="shared" si="13"/>
        <v/>
      </c>
      <c r="L117" s="12">
        <v>103</v>
      </c>
      <c r="M117" s="4" t="str">
        <f t="shared" si="22"/>
        <v/>
      </c>
      <c r="N117" s="4" t="str">
        <f>IF(L117&lt;=$O$10*12,SUM($M$15:M117),"")</f>
        <v/>
      </c>
      <c r="O117" s="4" t="str">
        <f t="shared" si="21"/>
        <v/>
      </c>
      <c r="Q117" s="4" t="e">
        <f t="shared" si="16"/>
        <v>#VALUE!</v>
      </c>
      <c r="R117" s="4">
        <f t="shared" si="14"/>
        <v>52.083333333333336</v>
      </c>
      <c r="S117" s="3" t="e">
        <f t="shared" si="17"/>
        <v>#VALUE!</v>
      </c>
      <c r="T117" s="11" t="e">
        <f t="shared" si="18"/>
        <v>#VALUE!</v>
      </c>
    </row>
    <row r="118" spans="2:20">
      <c r="B118" s="12">
        <v>104</v>
      </c>
      <c r="C118" s="4" t="str">
        <f t="shared" si="15"/>
        <v/>
      </c>
      <c r="D118" s="4" t="str">
        <f>IF(B118&lt;=$E$10*12,SUM($C$15:C118),"")</f>
        <v/>
      </c>
      <c r="E118" s="4" t="str">
        <f t="shared" si="20"/>
        <v/>
      </c>
      <c r="G118" s="12">
        <v>104</v>
      </c>
      <c r="H118" s="4" t="str">
        <f t="shared" si="19"/>
        <v/>
      </c>
      <c r="I118" s="4" t="str">
        <f>IF(G118&lt;=$J$10*12,SUM($H$15:H118),"")</f>
        <v/>
      </c>
      <c r="J118" s="4" t="str">
        <f t="shared" si="13"/>
        <v/>
      </c>
      <c r="L118" s="12">
        <v>104</v>
      </c>
      <c r="M118" s="4" t="str">
        <f t="shared" si="22"/>
        <v/>
      </c>
      <c r="N118" s="4" t="str">
        <f>IF(L118&lt;=$O$10*12,SUM($M$15:M118),"")</f>
        <v/>
      </c>
      <c r="O118" s="4" t="str">
        <f t="shared" si="21"/>
        <v/>
      </c>
      <c r="Q118" s="4" t="e">
        <f t="shared" si="16"/>
        <v>#VALUE!</v>
      </c>
      <c r="R118" s="4">
        <f t="shared" si="14"/>
        <v>52.083333333333336</v>
      </c>
      <c r="S118" s="3" t="e">
        <f t="shared" si="17"/>
        <v>#VALUE!</v>
      </c>
      <c r="T118" s="11" t="e">
        <f t="shared" si="18"/>
        <v>#VALUE!</v>
      </c>
    </row>
    <row r="119" spans="2:20">
      <c r="B119" s="12">
        <v>105</v>
      </c>
      <c r="C119" s="4" t="str">
        <f t="shared" si="15"/>
        <v/>
      </c>
      <c r="D119" s="4" t="str">
        <f>IF(B119&lt;=$E$10*12,SUM($C$15:C119),"")</f>
        <v/>
      </c>
      <c r="E119" s="4" t="str">
        <f t="shared" si="20"/>
        <v/>
      </c>
      <c r="G119" s="12">
        <v>105</v>
      </c>
      <c r="H119" s="4" t="str">
        <f t="shared" si="19"/>
        <v/>
      </c>
      <c r="I119" s="4" t="str">
        <f>IF(G119&lt;=$J$10*12,SUM($H$15:H119),"")</f>
        <v/>
      </c>
      <c r="J119" s="4" t="str">
        <f t="shared" si="13"/>
        <v/>
      </c>
      <c r="L119" s="12">
        <v>105</v>
      </c>
      <c r="M119" s="4" t="str">
        <f t="shared" si="22"/>
        <v/>
      </c>
      <c r="N119" s="4" t="str">
        <f>IF(L119&lt;=$O$10*12,SUM($M$15:M119),"")</f>
        <v/>
      </c>
      <c r="O119" s="4" t="str">
        <f t="shared" si="21"/>
        <v/>
      </c>
      <c r="Q119" s="4" t="e">
        <f t="shared" si="16"/>
        <v>#VALUE!</v>
      </c>
      <c r="R119" s="4">
        <f t="shared" si="14"/>
        <v>52.083333333333336</v>
      </c>
      <c r="S119" s="3" t="e">
        <f t="shared" si="17"/>
        <v>#VALUE!</v>
      </c>
      <c r="T119" s="11" t="e">
        <f t="shared" si="18"/>
        <v>#VALUE!</v>
      </c>
    </row>
    <row r="120" spans="2:20">
      <c r="B120" s="12">
        <v>106</v>
      </c>
      <c r="C120" s="4" t="str">
        <f t="shared" si="15"/>
        <v/>
      </c>
      <c r="D120" s="4" t="str">
        <f>IF(B120&lt;=$E$10*12,SUM($C$15:C120),"")</f>
        <v/>
      </c>
      <c r="E120" s="4" t="str">
        <f t="shared" si="20"/>
        <v/>
      </c>
      <c r="G120" s="12">
        <v>106</v>
      </c>
      <c r="H120" s="4" t="str">
        <f t="shared" si="19"/>
        <v/>
      </c>
      <c r="I120" s="4" t="str">
        <f>IF(G120&lt;=$J$10*12,SUM($H$15:H120),"")</f>
        <v/>
      </c>
      <c r="J120" s="4" t="str">
        <f t="shared" si="13"/>
        <v/>
      </c>
      <c r="L120" s="12">
        <v>106</v>
      </c>
      <c r="M120" s="4" t="str">
        <f t="shared" si="22"/>
        <v/>
      </c>
      <c r="N120" s="4" t="str">
        <f>IF(L120&lt;=$O$10*12,SUM($M$15:M120),"")</f>
        <v/>
      </c>
      <c r="O120" s="4" t="str">
        <f t="shared" si="21"/>
        <v/>
      </c>
      <c r="Q120" s="4" t="e">
        <f t="shared" si="16"/>
        <v>#VALUE!</v>
      </c>
      <c r="R120" s="4">
        <f t="shared" si="14"/>
        <v>52.083333333333336</v>
      </c>
      <c r="S120" s="3" t="e">
        <f t="shared" si="17"/>
        <v>#VALUE!</v>
      </c>
      <c r="T120" s="11" t="e">
        <f t="shared" si="18"/>
        <v>#VALUE!</v>
      </c>
    </row>
    <row r="121" spans="2:20">
      <c r="B121" s="12">
        <v>107</v>
      </c>
      <c r="C121" s="4" t="str">
        <f t="shared" si="15"/>
        <v/>
      </c>
      <c r="D121" s="4" t="str">
        <f>IF(B121&lt;=$E$10*12,SUM($C$15:C121),"")</f>
        <v/>
      </c>
      <c r="E121" s="4" t="str">
        <f t="shared" si="20"/>
        <v/>
      </c>
      <c r="G121" s="12">
        <v>107</v>
      </c>
      <c r="H121" s="4" t="str">
        <f t="shared" si="19"/>
        <v/>
      </c>
      <c r="I121" s="4" t="str">
        <f>IF(G121&lt;=$J$10*12,SUM($H$15:H121),"")</f>
        <v/>
      </c>
      <c r="J121" s="4" t="str">
        <f t="shared" si="13"/>
        <v/>
      </c>
      <c r="L121" s="12">
        <v>107</v>
      </c>
      <c r="M121" s="4" t="str">
        <f t="shared" si="22"/>
        <v/>
      </c>
      <c r="N121" s="4" t="str">
        <f>IF(L121&lt;=$O$10*12,SUM($M$15:M121),"")</f>
        <v/>
      </c>
      <c r="O121" s="4" t="str">
        <f t="shared" si="21"/>
        <v/>
      </c>
      <c r="Q121" s="4" t="e">
        <f t="shared" si="16"/>
        <v>#VALUE!</v>
      </c>
      <c r="R121" s="4">
        <f t="shared" si="14"/>
        <v>52.083333333333336</v>
      </c>
      <c r="S121" s="3" t="e">
        <f t="shared" si="17"/>
        <v>#VALUE!</v>
      </c>
      <c r="T121" s="11" t="e">
        <f t="shared" si="18"/>
        <v>#VALUE!</v>
      </c>
    </row>
    <row r="122" spans="2:20">
      <c r="B122" s="12">
        <v>108</v>
      </c>
      <c r="C122" s="4" t="str">
        <f t="shared" si="15"/>
        <v/>
      </c>
      <c r="D122" s="4" t="str">
        <f>IF(B122&lt;=$E$10*12,SUM($C$15:C122),"")</f>
        <v/>
      </c>
      <c r="E122" s="4" t="str">
        <f t="shared" si="20"/>
        <v/>
      </c>
      <c r="G122" s="12">
        <v>108</v>
      </c>
      <c r="H122" s="4" t="str">
        <f t="shared" si="19"/>
        <v/>
      </c>
      <c r="I122" s="4" t="str">
        <f>IF(G122&lt;=$J$10*12,SUM($H$15:H122),"")</f>
        <v/>
      </c>
      <c r="J122" s="4" t="str">
        <f t="shared" si="13"/>
        <v/>
      </c>
      <c r="L122" s="12">
        <v>108</v>
      </c>
      <c r="M122" s="4" t="str">
        <f t="shared" si="22"/>
        <v/>
      </c>
      <c r="N122" s="4" t="str">
        <f>IF(L122&lt;=$O$10*12,SUM($M$15:M122),"")</f>
        <v/>
      </c>
      <c r="O122" s="4" t="str">
        <f t="shared" si="21"/>
        <v/>
      </c>
      <c r="Q122" s="4" t="e">
        <f t="shared" si="16"/>
        <v>#VALUE!</v>
      </c>
      <c r="R122" s="4">
        <f t="shared" si="14"/>
        <v>52.083333333333336</v>
      </c>
      <c r="S122" s="3" t="e">
        <f t="shared" si="17"/>
        <v>#VALUE!</v>
      </c>
      <c r="T122" s="11" t="e">
        <f t="shared" si="18"/>
        <v>#VALUE!</v>
      </c>
    </row>
    <row r="123" spans="2:20">
      <c r="B123" s="12">
        <v>109</v>
      </c>
      <c r="C123" s="4" t="str">
        <f t="shared" si="15"/>
        <v/>
      </c>
      <c r="D123" s="4" t="str">
        <f>IF(B123&lt;=$E$10*12,SUM($C$15:C123),"")</f>
        <v/>
      </c>
      <c r="E123" s="4" t="str">
        <f t="shared" si="20"/>
        <v/>
      </c>
      <c r="G123" s="12">
        <v>109</v>
      </c>
      <c r="H123" s="4" t="str">
        <f t="shared" si="19"/>
        <v/>
      </c>
      <c r="I123" s="4" t="str">
        <f>IF(G123&lt;=$J$10*12,SUM($H$15:H123),"")</f>
        <v/>
      </c>
      <c r="J123" s="4" t="str">
        <f t="shared" si="13"/>
        <v/>
      </c>
      <c r="L123" s="12">
        <v>109</v>
      </c>
      <c r="M123" s="4" t="str">
        <f t="shared" si="22"/>
        <v/>
      </c>
      <c r="N123" s="4" t="str">
        <f>IF(L123&lt;=$O$10*12,SUM($M$15:M123),"")</f>
        <v/>
      </c>
      <c r="O123" s="4" t="str">
        <f t="shared" si="21"/>
        <v/>
      </c>
      <c r="Q123" s="4" t="e">
        <f t="shared" si="16"/>
        <v>#VALUE!</v>
      </c>
      <c r="R123" s="4">
        <f t="shared" si="14"/>
        <v>52.083333333333336</v>
      </c>
      <c r="S123" s="3" t="e">
        <f t="shared" si="17"/>
        <v>#VALUE!</v>
      </c>
      <c r="T123" s="11" t="e">
        <f t="shared" si="18"/>
        <v>#VALUE!</v>
      </c>
    </row>
    <row r="124" spans="2:20">
      <c r="B124" s="12">
        <v>110</v>
      </c>
      <c r="C124" s="4" t="str">
        <f t="shared" si="15"/>
        <v/>
      </c>
      <c r="D124" s="4" t="str">
        <f>IF(B124&lt;=$E$10*12,SUM($C$15:C124),"")</f>
        <v/>
      </c>
      <c r="E124" s="4" t="str">
        <f t="shared" si="20"/>
        <v/>
      </c>
      <c r="G124" s="12">
        <v>110</v>
      </c>
      <c r="H124" s="4" t="str">
        <f t="shared" si="19"/>
        <v/>
      </c>
      <c r="I124" s="4" t="str">
        <f>IF(G124&lt;=$J$10*12,SUM($H$15:H124),"")</f>
        <v/>
      </c>
      <c r="J124" s="4" t="str">
        <f t="shared" si="13"/>
        <v/>
      </c>
      <c r="L124" s="12">
        <v>110</v>
      </c>
      <c r="M124" s="4" t="str">
        <f t="shared" si="22"/>
        <v/>
      </c>
      <c r="N124" s="4" t="str">
        <f>IF(L124&lt;=$O$10*12,SUM($M$15:M124),"")</f>
        <v/>
      </c>
      <c r="O124" s="4" t="str">
        <f t="shared" si="21"/>
        <v/>
      </c>
      <c r="Q124" s="4" t="e">
        <f t="shared" si="16"/>
        <v>#VALUE!</v>
      </c>
      <c r="R124" s="4">
        <f t="shared" si="14"/>
        <v>52.083333333333336</v>
      </c>
      <c r="S124" s="3" t="e">
        <f t="shared" si="17"/>
        <v>#VALUE!</v>
      </c>
      <c r="T124" s="11" t="e">
        <f t="shared" si="18"/>
        <v>#VALUE!</v>
      </c>
    </row>
    <row r="125" spans="2:20">
      <c r="B125" s="12">
        <v>111</v>
      </c>
      <c r="C125" s="4" t="str">
        <f t="shared" si="15"/>
        <v/>
      </c>
      <c r="D125" s="4" t="str">
        <f>IF(B125&lt;=$E$10*12,SUM($C$15:C125),"")</f>
        <v/>
      </c>
      <c r="E125" s="4" t="str">
        <f t="shared" si="20"/>
        <v/>
      </c>
      <c r="G125" s="12">
        <v>111</v>
      </c>
      <c r="H125" s="4" t="str">
        <f t="shared" si="19"/>
        <v/>
      </c>
      <c r="I125" s="4" t="str">
        <f>IF(G125&lt;=$J$10*12,SUM($H$15:H125),"")</f>
        <v/>
      </c>
      <c r="J125" s="4" t="str">
        <f t="shared" si="13"/>
        <v/>
      </c>
      <c r="L125" s="12">
        <v>111</v>
      </c>
      <c r="M125" s="4" t="str">
        <f t="shared" si="22"/>
        <v/>
      </c>
      <c r="N125" s="4" t="str">
        <f>IF(L125&lt;=$O$10*12,SUM($M$15:M125),"")</f>
        <v/>
      </c>
      <c r="O125" s="4" t="str">
        <f t="shared" si="21"/>
        <v/>
      </c>
      <c r="Q125" s="4" t="e">
        <f t="shared" si="16"/>
        <v>#VALUE!</v>
      </c>
      <c r="R125" s="4">
        <f t="shared" si="14"/>
        <v>52.083333333333336</v>
      </c>
      <c r="S125" s="3" t="e">
        <f t="shared" si="17"/>
        <v>#VALUE!</v>
      </c>
      <c r="T125" s="11" t="e">
        <f t="shared" si="18"/>
        <v>#VALUE!</v>
      </c>
    </row>
    <row r="126" spans="2:20">
      <c r="B126" s="12">
        <v>112</v>
      </c>
      <c r="C126" s="4" t="str">
        <f t="shared" si="15"/>
        <v/>
      </c>
      <c r="D126" s="4" t="str">
        <f>IF(B126&lt;=$E$10*12,SUM($C$15:C126),"")</f>
        <v/>
      </c>
      <c r="E126" s="4" t="str">
        <f t="shared" si="20"/>
        <v/>
      </c>
      <c r="G126" s="12">
        <v>112</v>
      </c>
      <c r="H126" s="4" t="str">
        <f t="shared" si="19"/>
        <v/>
      </c>
      <c r="I126" s="4" t="str">
        <f>IF(G126&lt;=$J$10*12,SUM($H$15:H126),"")</f>
        <v/>
      </c>
      <c r="J126" s="4" t="str">
        <f t="shared" si="13"/>
        <v/>
      </c>
      <c r="L126" s="12">
        <v>112</v>
      </c>
      <c r="M126" s="4" t="str">
        <f t="shared" si="22"/>
        <v/>
      </c>
      <c r="N126" s="4" t="str">
        <f>IF(L126&lt;=$O$10*12,SUM($M$15:M126),"")</f>
        <v/>
      </c>
      <c r="O126" s="4" t="str">
        <f t="shared" si="21"/>
        <v/>
      </c>
      <c r="Q126" s="4" t="e">
        <f t="shared" si="16"/>
        <v>#VALUE!</v>
      </c>
      <c r="R126" s="4">
        <f t="shared" si="14"/>
        <v>52.083333333333336</v>
      </c>
      <c r="S126" s="3" t="e">
        <f t="shared" si="17"/>
        <v>#VALUE!</v>
      </c>
      <c r="T126" s="11" t="e">
        <f t="shared" si="18"/>
        <v>#VALUE!</v>
      </c>
    </row>
    <row r="127" spans="2:20">
      <c r="B127" s="12">
        <v>113</v>
      </c>
      <c r="C127" s="4" t="str">
        <f t="shared" si="15"/>
        <v/>
      </c>
      <c r="D127" s="4" t="str">
        <f>IF(B127&lt;=$E$10*12,SUM($C$15:C127),"")</f>
        <v/>
      </c>
      <c r="E127" s="4" t="str">
        <f t="shared" si="20"/>
        <v/>
      </c>
      <c r="G127" s="12">
        <v>113</v>
      </c>
      <c r="H127" s="4" t="str">
        <f t="shared" si="19"/>
        <v/>
      </c>
      <c r="I127" s="4" t="str">
        <f>IF(G127&lt;=$J$10*12,SUM($H$15:H127),"")</f>
        <v/>
      </c>
      <c r="J127" s="4" t="str">
        <f t="shared" si="13"/>
        <v/>
      </c>
      <c r="L127" s="12">
        <v>113</v>
      </c>
      <c r="M127" s="4" t="str">
        <f t="shared" si="22"/>
        <v/>
      </c>
      <c r="N127" s="4" t="str">
        <f>IF(L127&lt;=$O$10*12,SUM($M$15:M127),"")</f>
        <v/>
      </c>
      <c r="O127" s="4" t="str">
        <f t="shared" si="21"/>
        <v/>
      </c>
      <c r="Q127" s="4" t="e">
        <f t="shared" si="16"/>
        <v>#VALUE!</v>
      </c>
      <c r="R127" s="4">
        <f t="shared" si="14"/>
        <v>52.083333333333336</v>
      </c>
      <c r="S127" s="3" t="e">
        <f t="shared" si="17"/>
        <v>#VALUE!</v>
      </c>
      <c r="T127" s="11" t="e">
        <f t="shared" si="18"/>
        <v>#VALUE!</v>
      </c>
    </row>
    <row r="128" spans="2:20">
      <c r="B128" s="12">
        <v>114</v>
      </c>
      <c r="C128" s="4" t="str">
        <f t="shared" si="15"/>
        <v/>
      </c>
      <c r="D128" s="4" t="str">
        <f>IF(B128&lt;=$E$10*12,SUM($C$15:C128),"")</f>
        <v/>
      </c>
      <c r="E128" s="4" t="str">
        <f t="shared" si="20"/>
        <v/>
      </c>
      <c r="G128" s="12">
        <v>114</v>
      </c>
      <c r="H128" s="4" t="str">
        <f t="shared" si="19"/>
        <v/>
      </c>
      <c r="I128" s="4" t="str">
        <f>IF(G128&lt;=$J$10*12,SUM($H$15:H128),"")</f>
        <v/>
      </c>
      <c r="J128" s="4" t="str">
        <f t="shared" si="13"/>
        <v/>
      </c>
      <c r="L128" s="12">
        <v>114</v>
      </c>
      <c r="M128" s="4" t="str">
        <f t="shared" si="22"/>
        <v/>
      </c>
      <c r="N128" s="4" t="str">
        <f>IF(L128&lt;=$O$10*12,SUM($M$15:M128),"")</f>
        <v/>
      </c>
      <c r="O128" s="4" t="str">
        <f t="shared" si="21"/>
        <v/>
      </c>
      <c r="Q128" s="4" t="e">
        <f t="shared" si="16"/>
        <v>#VALUE!</v>
      </c>
      <c r="R128" s="4">
        <f t="shared" si="14"/>
        <v>52.083333333333336</v>
      </c>
      <c r="S128" s="3" t="e">
        <f t="shared" si="17"/>
        <v>#VALUE!</v>
      </c>
      <c r="T128" s="11" t="e">
        <f t="shared" si="18"/>
        <v>#VALUE!</v>
      </c>
    </row>
    <row r="129" spans="2:20">
      <c r="B129" s="12">
        <v>115</v>
      </c>
      <c r="C129" s="4" t="str">
        <f t="shared" si="15"/>
        <v/>
      </c>
      <c r="D129" s="4" t="str">
        <f>IF(B129&lt;=$E$10*12,SUM($C$15:C129),"")</f>
        <v/>
      </c>
      <c r="E129" s="4" t="str">
        <f t="shared" si="20"/>
        <v/>
      </c>
      <c r="G129" s="12">
        <v>115</v>
      </c>
      <c r="H129" s="4" t="str">
        <f t="shared" si="19"/>
        <v/>
      </c>
      <c r="I129" s="4" t="str">
        <f>IF(G129&lt;=$J$10*12,SUM($H$15:H129),"")</f>
        <v/>
      </c>
      <c r="J129" s="4" t="str">
        <f t="shared" si="13"/>
        <v/>
      </c>
      <c r="L129" s="12">
        <v>115</v>
      </c>
      <c r="M129" s="4" t="str">
        <f t="shared" si="22"/>
        <v/>
      </c>
      <c r="N129" s="4" t="str">
        <f>IF(L129&lt;=$O$10*12,SUM($M$15:M129),"")</f>
        <v/>
      </c>
      <c r="O129" s="4" t="str">
        <f t="shared" si="21"/>
        <v/>
      </c>
      <c r="Q129" s="4" t="e">
        <f t="shared" si="16"/>
        <v>#VALUE!</v>
      </c>
      <c r="R129" s="4">
        <f t="shared" si="14"/>
        <v>52.083333333333336</v>
      </c>
      <c r="S129" s="3" t="e">
        <f t="shared" si="17"/>
        <v>#VALUE!</v>
      </c>
      <c r="T129" s="11" t="e">
        <f t="shared" si="18"/>
        <v>#VALUE!</v>
      </c>
    </row>
    <row r="130" spans="2:20">
      <c r="B130" s="12">
        <v>116</v>
      </c>
      <c r="C130" s="4" t="str">
        <f t="shared" si="15"/>
        <v/>
      </c>
      <c r="D130" s="4" t="str">
        <f>IF(B130&lt;=$E$10*12,SUM($C$15:C130),"")</f>
        <v/>
      </c>
      <c r="E130" s="4" t="str">
        <f t="shared" si="20"/>
        <v/>
      </c>
      <c r="G130" s="12">
        <v>116</v>
      </c>
      <c r="H130" s="4" t="str">
        <f t="shared" si="19"/>
        <v/>
      </c>
      <c r="I130" s="4" t="str">
        <f>IF(G130&lt;=$J$10*12,SUM($H$15:H130),"")</f>
        <v/>
      </c>
      <c r="J130" s="4" t="str">
        <f t="shared" si="13"/>
        <v/>
      </c>
      <c r="L130" s="12">
        <v>116</v>
      </c>
      <c r="M130" s="4" t="str">
        <f t="shared" si="22"/>
        <v/>
      </c>
      <c r="N130" s="4" t="str">
        <f>IF(L130&lt;=$O$10*12,SUM($M$15:M130),"")</f>
        <v/>
      </c>
      <c r="O130" s="4" t="str">
        <f t="shared" si="21"/>
        <v/>
      </c>
      <c r="Q130" s="4" t="e">
        <f t="shared" si="16"/>
        <v>#VALUE!</v>
      </c>
      <c r="R130" s="4">
        <f t="shared" si="14"/>
        <v>52.083333333333336</v>
      </c>
      <c r="S130" s="3" t="e">
        <f t="shared" si="17"/>
        <v>#VALUE!</v>
      </c>
      <c r="T130" s="11" t="e">
        <f t="shared" si="18"/>
        <v>#VALUE!</v>
      </c>
    </row>
    <row r="131" spans="2:20">
      <c r="B131" s="12">
        <v>117</v>
      </c>
      <c r="C131" s="4" t="str">
        <f t="shared" si="15"/>
        <v/>
      </c>
      <c r="D131" s="4" t="str">
        <f>IF(B131&lt;=$E$10*12,SUM($C$15:C131),"")</f>
        <v/>
      </c>
      <c r="E131" s="4" t="str">
        <f t="shared" si="20"/>
        <v/>
      </c>
      <c r="G131" s="12">
        <v>117</v>
      </c>
      <c r="H131" s="4" t="str">
        <f t="shared" si="19"/>
        <v/>
      </c>
      <c r="I131" s="4" t="str">
        <f>IF(G131&lt;=$J$10*12,SUM($H$15:H131),"")</f>
        <v/>
      </c>
      <c r="J131" s="4" t="str">
        <f t="shared" si="13"/>
        <v/>
      </c>
      <c r="L131" s="12">
        <v>117</v>
      </c>
      <c r="M131" s="4" t="str">
        <f t="shared" si="22"/>
        <v/>
      </c>
      <c r="N131" s="4" t="str">
        <f>IF(L131&lt;=$O$10*12,SUM($M$15:M131),"")</f>
        <v/>
      </c>
      <c r="O131" s="4" t="str">
        <f t="shared" si="21"/>
        <v/>
      </c>
      <c r="Q131" s="4" t="e">
        <f t="shared" si="16"/>
        <v>#VALUE!</v>
      </c>
      <c r="R131" s="4">
        <f t="shared" si="14"/>
        <v>52.083333333333336</v>
      </c>
      <c r="S131" s="3" t="e">
        <f t="shared" si="17"/>
        <v>#VALUE!</v>
      </c>
      <c r="T131" s="11" t="e">
        <f t="shared" si="18"/>
        <v>#VALUE!</v>
      </c>
    </row>
    <row r="132" spans="2:20">
      <c r="B132" s="12">
        <v>118</v>
      </c>
      <c r="C132" s="4" t="str">
        <f t="shared" si="15"/>
        <v/>
      </c>
      <c r="D132" s="4" t="str">
        <f>IF(B132&lt;=$E$10*12,SUM($C$15:C132),"")</f>
        <v/>
      </c>
      <c r="E132" s="4" t="str">
        <f t="shared" si="20"/>
        <v/>
      </c>
      <c r="G132" s="12">
        <v>118</v>
      </c>
      <c r="H132" s="4" t="str">
        <f t="shared" si="19"/>
        <v/>
      </c>
      <c r="I132" s="4" t="str">
        <f>IF(G132&lt;=$J$10*12,SUM($H$15:H132),"")</f>
        <v/>
      </c>
      <c r="J132" s="4" t="str">
        <f t="shared" si="13"/>
        <v/>
      </c>
      <c r="L132" s="12">
        <v>118</v>
      </c>
      <c r="M132" s="4" t="str">
        <f t="shared" si="22"/>
        <v/>
      </c>
      <c r="N132" s="4" t="str">
        <f>IF(L132&lt;=$O$10*12,SUM($M$15:M132),"")</f>
        <v/>
      </c>
      <c r="O132" s="4" t="str">
        <f t="shared" si="21"/>
        <v/>
      </c>
      <c r="Q132" s="4" t="e">
        <f t="shared" si="16"/>
        <v>#VALUE!</v>
      </c>
      <c r="R132" s="4">
        <f t="shared" si="14"/>
        <v>52.083333333333336</v>
      </c>
      <c r="S132" s="3" t="e">
        <f t="shared" si="17"/>
        <v>#VALUE!</v>
      </c>
      <c r="T132" s="11" t="e">
        <f t="shared" si="18"/>
        <v>#VALUE!</v>
      </c>
    </row>
    <row r="133" spans="2:20">
      <c r="B133" s="12">
        <v>119</v>
      </c>
      <c r="C133" s="4" t="str">
        <f t="shared" si="15"/>
        <v/>
      </c>
      <c r="D133" s="4" t="str">
        <f>IF(B133&lt;=$E$10*12,SUM($C$15:C133),"")</f>
        <v/>
      </c>
      <c r="E133" s="4" t="str">
        <f t="shared" si="20"/>
        <v/>
      </c>
      <c r="G133" s="12">
        <v>119</v>
      </c>
      <c r="H133" s="4" t="str">
        <f t="shared" si="19"/>
        <v/>
      </c>
      <c r="I133" s="4" t="str">
        <f>IF(G133&lt;=$J$10*12,SUM($H$15:H133),"")</f>
        <v/>
      </c>
      <c r="J133" s="4" t="str">
        <f t="shared" si="13"/>
        <v/>
      </c>
      <c r="L133" s="12">
        <v>119</v>
      </c>
      <c r="M133" s="4" t="str">
        <f t="shared" si="22"/>
        <v/>
      </c>
      <c r="N133" s="4" t="str">
        <f>IF(L133&lt;=$O$10*12,SUM($M$15:M133),"")</f>
        <v/>
      </c>
      <c r="O133" s="4" t="str">
        <f t="shared" si="21"/>
        <v/>
      </c>
      <c r="Q133" s="4" t="e">
        <f t="shared" si="16"/>
        <v>#VALUE!</v>
      </c>
      <c r="R133" s="4">
        <f t="shared" si="14"/>
        <v>52.083333333333336</v>
      </c>
      <c r="S133" s="3" t="e">
        <f t="shared" si="17"/>
        <v>#VALUE!</v>
      </c>
      <c r="T133" s="11" t="e">
        <f t="shared" si="18"/>
        <v>#VALUE!</v>
      </c>
    </row>
    <row r="134" spans="2:20">
      <c r="B134" s="12">
        <v>120</v>
      </c>
      <c r="C134" s="4" t="str">
        <f t="shared" si="15"/>
        <v/>
      </c>
      <c r="D134" s="4" t="str">
        <f>IF(B134&lt;=$E$10*12,SUM($C$15:C134),"")</f>
        <v/>
      </c>
      <c r="E134" s="4" t="str">
        <f t="shared" si="20"/>
        <v/>
      </c>
      <c r="G134" s="12">
        <v>120</v>
      </c>
      <c r="H134" s="4" t="str">
        <f t="shared" si="19"/>
        <v/>
      </c>
      <c r="I134" s="4" t="str">
        <f>IF(G134&lt;=$J$10*12,SUM($H$15:H134),"")</f>
        <v/>
      </c>
      <c r="J134" s="4" t="str">
        <f t="shared" si="13"/>
        <v/>
      </c>
      <c r="L134" s="12">
        <v>120</v>
      </c>
      <c r="M134" s="4" t="str">
        <f t="shared" si="22"/>
        <v/>
      </c>
      <c r="N134" s="4" t="str">
        <f>IF(L134&lt;=$O$10*12,SUM($M$15:M134),"")</f>
        <v/>
      </c>
      <c r="O134" s="4" t="str">
        <f t="shared" si="21"/>
        <v/>
      </c>
      <c r="Q134" s="4" t="e">
        <f t="shared" si="16"/>
        <v>#VALUE!</v>
      </c>
      <c r="R134" s="4">
        <f t="shared" si="14"/>
        <v>52.083333333333336</v>
      </c>
      <c r="S134" s="3" t="e">
        <f t="shared" si="17"/>
        <v>#VALUE!</v>
      </c>
      <c r="T134" s="11" t="e">
        <f t="shared" si="18"/>
        <v>#VALUE!</v>
      </c>
    </row>
    <row r="135" spans="2:20">
      <c r="B135" s="12">
        <v>121</v>
      </c>
      <c r="C135" s="4" t="str">
        <f t="shared" si="15"/>
        <v/>
      </c>
      <c r="D135" s="4" t="str">
        <f>IF(B135&lt;=$E$10*12,SUM($C$15:C135),"")</f>
        <v/>
      </c>
      <c r="E135" s="4" t="str">
        <f t="shared" si="20"/>
        <v/>
      </c>
      <c r="G135" s="12">
        <v>121</v>
      </c>
      <c r="H135" s="4" t="str">
        <f t="shared" si="19"/>
        <v/>
      </c>
      <c r="I135" s="4" t="str">
        <f>IF(G135&lt;=$J$10*12,SUM($H$15:H135),"")</f>
        <v/>
      </c>
      <c r="J135" s="4" t="str">
        <f t="shared" si="13"/>
        <v/>
      </c>
      <c r="L135" s="12">
        <v>121</v>
      </c>
      <c r="M135" s="4" t="str">
        <f t="shared" si="22"/>
        <v/>
      </c>
      <c r="N135" s="4" t="str">
        <f>IF(L135&lt;=$O$10*12,SUM($M$15:M135),"")</f>
        <v/>
      </c>
      <c r="O135" s="4" t="str">
        <f t="shared" si="21"/>
        <v/>
      </c>
      <c r="Q135" s="4" t="e">
        <f t="shared" si="16"/>
        <v>#VALUE!</v>
      </c>
      <c r="R135" s="4">
        <f t="shared" si="14"/>
        <v>52.083333333333336</v>
      </c>
      <c r="S135" s="3" t="e">
        <f t="shared" si="17"/>
        <v>#VALUE!</v>
      </c>
      <c r="T135" s="11" t="e">
        <f t="shared" si="18"/>
        <v>#VALUE!</v>
      </c>
    </row>
    <row r="136" spans="2:20">
      <c r="B136" s="12">
        <v>122</v>
      </c>
      <c r="C136" s="4" t="str">
        <f t="shared" si="15"/>
        <v/>
      </c>
      <c r="D136" s="4" t="str">
        <f>IF(B136&lt;=$E$10*12,SUM($C$15:C136),"")</f>
        <v/>
      </c>
      <c r="E136" s="4" t="str">
        <f t="shared" si="20"/>
        <v/>
      </c>
      <c r="G136" s="12">
        <v>122</v>
      </c>
      <c r="H136" s="4" t="str">
        <f t="shared" si="19"/>
        <v/>
      </c>
      <c r="I136" s="4" t="str">
        <f>IF(G136&lt;=$J$10*12,SUM($H$15:H136),"")</f>
        <v/>
      </c>
      <c r="J136" s="4" t="str">
        <f t="shared" si="13"/>
        <v/>
      </c>
      <c r="L136" s="12">
        <v>122</v>
      </c>
      <c r="M136" s="4" t="str">
        <f t="shared" si="22"/>
        <v/>
      </c>
      <c r="N136" s="4" t="str">
        <f>IF(L136&lt;=$O$10*12,SUM($M$15:M136),"")</f>
        <v/>
      </c>
      <c r="O136" s="4" t="str">
        <f t="shared" si="21"/>
        <v/>
      </c>
      <c r="Q136" s="4" t="e">
        <f t="shared" si="16"/>
        <v>#VALUE!</v>
      </c>
      <c r="R136" s="4">
        <f t="shared" si="14"/>
        <v>52.083333333333336</v>
      </c>
      <c r="S136" s="3" t="e">
        <f t="shared" si="17"/>
        <v>#VALUE!</v>
      </c>
      <c r="T136" s="11" t="e">
        <f t="shared" si="18"/>
        <v>#VALUE!</v>
      </c>
    </row>
    <row r="137" spans="2:20">
      <c r="B137" s="12">
        <v>123</v>
      </c>
      <c r="C137" s="4" t="str">
        <f t="shared" si="15"/>
        <v/>
      </c>
      <c r="D137" s="4" t="str">
        <f>IF(B137&lt;=$E$10*12,SUM($C$15:C137),"")</f>
        <v/>
      </c>
      <c r="E137" s="4" t="str">
        <f t="shared" si="20"/>
        <v/>
      </c>
      <c r="G137" s="12">
        <v>123</v>
      </c>
      <c r="H137" s="4" t="str">
        <f t="shared" si="19"/>
        <v/>
      </c>
      <c r="I137" s="4" t="str">
        <f>IF(G137&lt;=$J$10*12,SUM($H$15:H137),"")</f>
        <v/>
      </c>
      <c r="J137" s="4" t="str">
        <f t="shared" si="13"/>
        <v/>
      </c>
      <c r="L137" s="12">
        <v>123</v>
      </c>
      <c r="M137" s="4" t="str">
        <f t="shared" si="22"/>
        <v/>
      </c>
      <c r="N137" s="4" t="str">
        <f>IF(L137&lt;=$O$10*12,SUM($M$15:M137),"")</f>
        <v/>
      </c>
      <c r="O137" s="4" t="str">
        <f t="shared" si="21"/>
        <v/>
      </c>
      <c r="Q137" s="4" t="e">
        <f t="shared" si="16"/>
        <v>#VALUE!</v>
      </c>
      <c r="R137" s="4">
        <f t="shared" si="14"/>
        <v>52.083333333333336</v>
      </c>
      <c r="S137" s="3" t="e">
        <f t="shared" si="17"/>
        <v>#VALUE!</v>
      </c>
      <c r="T137" s="11" t="e">
        <f t="shared" si="18"/>
        <v>#VALUE!</v>
      </c>
    </row>
    <row r="138" spans="2:20">
      <c r="B138" s="12">
        <v>124</v>
      </c>
      <c r="C138" s="4" t="str">
        <f t="shared" si="15"/>
        <v/>
      </c>
      <c r="D138" s="4" t="str">
        <f>IF(B138&lt;=$E$10*12,SUM($C$15:C138),"")</f>
        <v/>
      </c>
      <c r="E138" s="4" t="str">
        <f t="shared" si="20"/>
        <v/>
      </c>
      <c r="G138" s="12">
        <v>124</v>
      </c>
      <c r="H138" s="4" t="str">
        <f t="shared" si="19"/>
        <v/>
      </c>
      <c r="I138" s="4" t="str">
        <f>IF(G138&lt;=$J$10*12,SUM($H$15:H138),"")</f>
        <v/>
      </c>
      <c r="J138" s="4" t="str">
        <f t="shared" si="13"/>
        <v/>
      </c>
      <c r="L138" s="12">
        <v>124</v>
      </c>
      <c r="M138" s="4" t="str">
        <f t="shared" si="22"/>
        <v/>
      </c>
      <c r="N138" s="4" t="str">
        <f>IF(L138&lt;=$O$10*12,SUM($M$15:M138),"")</f>
        <v/>
      </c>
      <c r="O138" s="4" t="str">
        <f t="shared" si="21"/>
        <v/>
      </c>
      <c r="Q138" s="4" t="e">
        <f t="shared" si="16"/>
        <v>#VALUE!</v>
      </c>
      <c r="R138" s="4">
        <f t="shared" si="14"/>
        <v>52.083333333333336</v>
      </c>
      <c r="S138" s="3" t="e">
        <f t="shared" si="17"/>
        <v>#VALUE!</v>
      </c>
      <c r="T138" s="11" t="e">
        <f t="shared" si="18"/>
        <v>#VALUE!</v>
      </c>
    </row>
    <row r="139" spans="2:20">
      <c r="B139" s="12">
        <v>125</v>
      </c>
      <c r="C139" s="4" t="str">
        <f t="shared" si="15"/>
        <v/>
      </c>
      <c r="D139" s="4" t="str">
        <f>IF(B139&lt;=$E$10*12,SUM($C$15:C139),"")</f>
        <v/>
      </c>
      <c r="E139" s="4" t="str">
        <f t="shared" si="20"/>
        <v/>
      </c>
      <c r="G139" s="12">
        <v>125</v>
      </c>
      <c r="H139" s="4" t="str">
        <f t="shared" si="19"/>
        <v/>
      </c>
      <c r="I139" s="4" t="str">
        <f>IF(G139&lt;=$J$10*12,SUM($H$15:H139),"")</f>
        <v/>
      </c>
      <c r="J139" s="4" t="str">
        <f t="shared" si="13"/>
        <v/>
      </c>
      <c r="L139" s="12">
        <v>125</v>
      </c>
      <c r="M139" s="4" t="str">
        <f t="shared" si="22"/>
        <v/>
      </c>
      <c r="N139" s="4" t="str">
        <f>IF(L139&lt;=$O$10*12,SUM($M$15:M139),"")</f>
        <v/>
      </c>
      <c r="O139" s="4" t="str">
        <f t="shared" si="21"/>
        <v/>
      </c>
      <c r="Q139" s="4" t="e">
        <f t="shared" si="16"/>
        <v>#VALUE!</v>
      </c>
      <c r="R139" s="4">
        <f t="shared" si="14"/>
        <v>52.083333333333336</v>
      </c>
      <c r="S139" s="3" t="e">
        <f t="shared" si="17"/>
        <v>#VALUE!</v>
      </c>
      <c r="T139" s="11" t="e">
        <f t="shared" si="18"/>
        <v>#VALUE!</v>
      </c>
    </row>
    <row r="140" spans="2:20">
      <c r="B140" s="12">
        <v>126</v>
      </c>
      <c r="C140" s="4" t="str">
        <f t="shared" si="15"/>
        <v/>
      </c>
      <c r="D140" s="4" t="str">
        <f>IF(B140&lt;=$E$10*12,SUM($C$15:C140),"")</f>
        <v/>
      </c>
      <c r="E140" s="4" t="str">
        <f t="shared" si="20"/>
        <v/>
      </c>
      <c r="G140" s="12">
        <v>126</v>
      </c>
      <c r="H140" s="4" t="str">
        <f t="shared" si="19"/>
        <v/>
      </c>
      <c r="I140" s="4" t="str">
        <f>IF(G140&lt;=$J$10*12,SUM($H$15:H140),"")</f>
        <v/>
      </c>
      <c r="J140" s="4" t="str">
        <f t="shared" si="13"/>
        <v/>
      </c>
      <c r="L140" s="12">
        <v>126</v>
      </c>
      <c r="M140" s="4" t="str">
        <f t="shared" si="22"/>
        <v/>
      </c>
      <c r="N140" s="4" t="str">
        <f>IF(L140&lt;=$O$10*12,SUM($M$15:M140),"")</f>
        <v/>
      </c>
      <c r="O140" s="4" t="str">
        <f t="shared" si="21"/>
        <v/>
      </c>
      <c r="Q140" s="4" t="e">
        <f t="shared" si="16"/>
        <v>#VALUE!</v>
      </c>
      <c r="R140" s="4">
        <f t="shared" si="14"/>
        <v>52.083333333333336</v>
      </c>
      <c r="S140" s="3" t="e">
        <f t="shared" si="17"/>
        <v>#VALUE!</v>
      </c>
      <c r="T140" s="11" t="e">
        <f t="shared" si="18"/>
        <v>#VALUE!</v>
      </c>
    </row>
    <row r="141" spans="2:20">
      <c r="B141" s="12">
        <v>127</v>
      </c>
      <c r="C141" s="4" t="str">
        <f t="shared" si="15"/>
        <v/>
      </c>
      <c r="D141" s="4" t="str">
        <f>IF(B141&lt;=$E$10*12,SUM($C$15:C141),"")</f>
        <v/>
      </c>
      <c r="E141" s="4" t="str">
        <f t="shared" si="20"/>
        <v/>
      </c>
      <c r="G141" s="12">
        <v>127</v>
      </c>
      <c r="H141" s="4" t="str">
        <f t="shared" si="19"/>
        <v/>
      </c>
      <c r="I141" s="4" t="str">
        <f>IF(G141&lt;=$J$10*12,SUM($H$15:H141),"")</f>
        <v/>
      </c>
      <c r="J141" s="4" t="str">
        <f t="shared" si="13"/>
        <v/>
      </c>
      <c r="L141" s="12">
        <v>127</v>
      </c>
      <c r="M141" s="4" t="str">
        <f t="shared" si="22"/>
        <v/>
      </c>
      <c r="N141" s="4" t="str">
        <f>IF(L141&lt;=$O$10*12,SUM($M$15:M141),"")</f>
        <v/>
      </c>
      <c r="O141" s="4" t="str">
        <f t="shared" si="21"/>
        <v/>
      </c>
      <c r="Q141" s="4" t="e">
        <f t="shared" si="16"/>
        <v>#VALUE!</v>
      </c>
      <c r="R141" s="4">
        <f t="shared" si="14"/>
        <v>52.083333333333336</v>
      </c>
      <c r="S141" s="3" t="e">
        <f t="shared" si="17"/>
        <v>#VALUE!</v>
      </c>
      <c r="T141" s="11" t="e">
        <f t="shared" si="18"/>
        <v>#VALUE!</v>
      </c>
    </row>
    <row r="142" spans="2:20">
      <c r="B142" s="12">
        <v>128</v>
      </c>
      <c r="C142" s="4" t="str">
        <f t="shared" si="15"/>
        <v/>
      </c>
      <c r="D142" s="4" t="str">
        <f>IF(B142&lt;=$E$10*12,SUM($C$15:C142),"")</f>
        <v/>
      </c>
      <c r="E142" s="4" t="str">
        <f t="shared" si="20"/>
        <v/>
      </c>
      <c r="G142" s="12">
        <v>128</v>
      </c>
      <c r="H142" s="4" t="str">
        <f t="shared" si="19"/>
        <v/>
      </c>
      <c r="I142" s="4" t="str">
        <f>IF(G142&lt;=$J$10*12,SUM($H$15:H142),"")</f>
        <v/>
      </c>
      <c r="J142" s="4" t="str">
        <f t="shared" si="13"/>
        <v/>
      </c>
      <c r="L142" s="12">
        <v>128</v>
      </c>
      <c r="M142" s="4" t="str">
        <f t="shared" si="22"/>
        <v/>
      </c>
      <c r="N142" s="4" t="str">
        <f>IF(L142&lt;=$O$10*12,SUM($M$15:M142),"")</f>
        <v/>
      </c>
      <c r="O142" s="4" t="str">
        <f t="shared" si="21"/>
        <v/>
      </c>
      <c r="Q142" s="4" t="e">
        <f t="shared" si="16"/>
        <v>#VALUE!</v>
      </c>
      <c r="R142" s="4">
        <f t="shared" si="14"/>
        <v>52.083333333333336</v>
      </c>
      <c r="S142" s="3" t="e">
        <f t="shared" si="17"/>
        <v>#VALUE!</v>
      </c>
      <c r="T142" s="11" t="e">
        <f t="shared" si="18"/>
        <v>#VALUE!</v>
      </c>
    </row>
    <row r="143" spans="2:20">
      <c r="B143" s="12">
        <v>129</v>
      </c>
      <c r="C143" s="4" t="str">
        <f t="shared" si="15"/>
        <v/>
      </c>
      <c r="D143" s="4" t="str">
        <f>IF(B143&lt;=$E$10*12,SUM($C$15:C143),"")</f>
        <v/>
      </c>
      <c r="E143" s="4" t="str">
        <f t="shared" si="20"/>
        <v/>
      </c>
      <c r="G143" s="12">
        <v>129</v>
      </c>
      <c r="H143" s="4" t="str">
        <f t="shared" si="19"/>
        <v/>
      </c>
      <c r="I143" s="4" t="str">
        <f>IF(G143&lt;=$J$10*12,SUM($H$15:H143),"")</f>
        <v/>
      </c>
      <c r="J143" s="4" t="str">
        <f t="shared" si="13"/>
        <v/>
      </c>
      <c r="L143" s="12">
        <v>129</v>
      </c>
      <c r="M143" s="4" t="str">
        <f t="shared" si="22"/>
        <v/>
      </c>
      <c r="N143" s="4" t="str">
        <f>IF(L143&lt;=$O$10*12,SUM($M$15:M143),"")</f>
        <v/>
      </c>
      <c r="O143" s="4" t="str">
        <f t="shared" si="21"/>
        <v/>
      </c>
      <c r="Q143" s="4" t="e">
        <f t="shared" si="16"/>
        <v>#VALUE!</v>
      </c>
      <c r="R143" s="4">
        <f t="shared" si="14"/>
        <v>52.083333333333336</v>
      </c>
      <c r="S143" s="3" t="e">
        <f t="shared" si="17"/>
        <v>#VALUE!</v>
      </c>
      <c r="T143" s="11" t="e">
        <f t="shared" si="18"/>
        <v>#VALUE!</v>
      </c>
    </row>
    <row r="144" spans="2:20">
      <c r="B144" s="12">
        <v>130</v>
      </c>
      <c r="C144" s="4" t="str">
        <f t="shared" si="15"/>
        <v/>
      </c>
      <c r="D144" s="4" t="str">
        <f>IF(B144&lt;=$E$10*12,SUM($C$15:C144),"")</f>
        <v/>
      </c>
      <c r="E144" s="4" t="str">
        <f t="shared" si="20"/>
        <v/>
      </c>
      <c r="G144" s="12">
        <v>130</v>
      </c>
      <c r="H144" s="4" t="str">
        <f t="shared" si="19"/>
        <v/>
      </c>
      <c r="I144" s="4" t="str">
        <f>IF(G144&lt;=$J$10*12,SUM($H$15:H144),"")</f>
        <v/>
      </c>
      <c r="J144" s="4" t="str">
        <f t="shared" ref="J144:J207" si="23">IF(G144&lt;=$J$10*12,$J$8-I144,"")</f>
        <v/>
      </c>
      <c r="L144" s="12">
        <v>130</v>
      </c>
      <c r="M144" s="4" t="str">
        <f t="shared" si="22"/>
        <v/>
      </c>
      <c r="N144" s="4" t="str">
        <f>IF(L144&lt;=$O$10*12,SUM($M$15:M144),"")</f>
        <v/>
      </c>
      <c r="O144" s="4" t="str">
        <f t="shared" si="21"/>
        <v/>
      </c>
      <c r="Q144" s="4" t="e">
        <f t="shared" si="16"/>
        <v>#VALUE!</v>
      </c>
      <c r="R144" s="4">
        <f t="shared" ref="R144:R207" si="24">$O$8/$O$10/12</f>
        <v>52.083333333333336</v>
      </c>
      <c r="S144" s="3" t="e">
        <f t="shared" si="17"/>
        <v>#VALUE!</v>
      </c>
      <c r="T144" s="11" t="e">
        <f t="shared" si="18"/>
        <v>#VALUE!</v>
      </c>
    </row>
    <row r="145" spans="2:20">
      <c r="B145" s="12">
        <v>131</v>
      </c>
      <c r="C145" s="4" t="str">
        <f t="shared" ref="C145:C208" si="25">IF(B145&lt;=$E$10*12,$E$8/$E$10/12,"")</f>
        <v/>
      </c>
      <c r="D145" s="4" t="str">
        <f>IF(B145&lt;=$E$10*12,SUM($C$15:C145),"")</f>
        <v/>
      </c>
      <c r="E145" s="4" t="str">
        <f t="shared" si="20"/>
        <v/>
      </c>
      <c r="G145" s="12">
        <v>131</v>
      </c>
      <c r="H145" s="4" t="str">
        <f t="shared" si="19"/>
        <v/>
      </c>
      <c r="I145" s="4" t="str">
        <f>IF(G145&lt;=$J$10*12,SUM($H$15:H145),"")</f>
        <v/>
      </c>
      <c r="J145" s="4" t="str">
        <f t="shared" si="23"/>
        <v/>
      </c>
      <c r="L145" s="12">
        <v>131</v>
      </c>
      <c r="M145" s="4" t="str">
        <f t="shared" si="22"/>
        <v/>
      </c>
      <c r="N145" s="4" t="str">
        <f>IF(L145&lt;=$O$10*12,SUM($M$15:M145),"")</f>
        <v/>
      </c>
      <c r="O145" s="4" t="str">
        <f t="shared" si="21"/>
        <v/>
      </c>
      <c r="Q145" s="4" t="e">
        <f t="shared" ref="Q145:Q208" si="26">O144/$O$10/12*$O$12</f>
        <v>#VALUE!</v>
      </c>
      <c r="R145" s="4">
        <f t="shared" si="24"/>
        <v>52.083333333333336</v>
      </c>
      <c r="S145" s="3" t="e">
        <f t="shared" ref="S145:S208" si="27">IF(Q145&gt;R145,S144+1,S144)</f>
        <v>#VALUE!</v>
      </c>
      <c r="T145" s="11" t="e">
        <f t="shared" ref="T145:T208" si="28">IF(Q145&gt;R145,O145,T144)</f>
        <v>#VALUE!</v>
      </c>
    </row>
    <row r="146" spans="2:20">
      <c r="B146" s="12">
        <v>132</v>
      </c>
      <c r="C146" s="4" t="str">
        <f t="shared" si="25"/>
        <v/>
      </c>
      <c r="D146" s="4" t="str">
        <f>IF(B146&lt;=$E$10*12,SUM($C$15:C146),"")</f>
        <v/>
      </c>
      <c r="E146" s="4" t="str">
        <f t="shared" si="20"/>
        <v/>
      </c>
      <c r="G146" s="12">
        <v>132</v>
      </c>
      <c r="H146" s="4" t="str">
        <f t="shared" si="19"/>
        <v/>
      </c>
      <c r="I146" s="4" t="str">
        <f>IF(G146&lt;=$J$10*12,SUM($H$15:H146),"")</f>
        <v/>
      </c>
      <c r="J146" s="4" t="str">
        <f t="shared" si="23"/>
        <v/>
      </c>
      <c r="L146" s="12">
        <v>132</v>
      </c>
      <c r="M146" s="4" t="str">
        <f t="shared" si="22"/>
        <v/>
      </c>
      <c r="N146" s="4" t="str">
        <f>IF(L146&lt;=$O$10*12,SUM($M$15:M146),"")</f>
        <v/>
      </c>
      <c r="O146" s="4" t="str">
        <f t="shared" si="21"/>
        <v/>
      </c>
      <c r="Q146" s="4" t="e">
        <f t="shared" si="26"/>
        <v>#VALUE!</v>
      </c>
      <c r="R146" s="4">
        <f t="shared" si="24"/>
        <v>52.083333333333336</v>
      </c>
      <c r="S146" s="3" t="e">
        <f t="shared" si="27"/>
        <v>#VALUE!</v>
      </c>
      <c r="T146" s="11" t="e">
        <f t="shared" si="28"/>
        <v>#VALUE!</v>
      </c>
    </row>
    <row r="147" spans="2:20">
      <c r="B147" s="12">
        <v>133</v>
      </c>
      <c r="C147" s="4" t="str">
        <f t="shared" si="25"/>
        <v/>
      </c>
      <c r="D147" s="4" t="str">
        <f>IF(B147&lt;=$E$10*12,SUM($C$15:C147),"")</f>
        <v/>
      </c>
      <c r="E147" s="4" t="str">
        <f t="shared" si="20"/>
        <v/>
      </c>
      <c r="G147" s="12">
        <v>133</v>
      </c>
      <c r="H147" s="4" t="str">
        <f t="shared" si="19"/>
        <v/>
      </c>
      <c r="I147" s="4" t="str">
        <f>IF(G147&lt;=$J$10*12,SUM($H$15:H147),"")</f>
        <v/>
      </c>
      <c r="J147" s="4" t="str">
        <f t="shared" si="23"/>
        <v/>
      </c>
      <c r="L147" s="12">
        <v>133</v>
      </c>
      <c r="M147" s="4" t="str">
        <f t="shared" si="22"/>
        <v/>
      </c>
      <c r="N147" s="4" t="str">
        <f>IF(L147&lt;=$O$10*12,SUM($M$15:M147),"")</f>
        <v/>
      </c>
      <c r="O147" s="4" t="str">
        <f t="shared" si="21"/>
        <v/>
      </c>
      <c r="Q147" s="4" t="e">
        <f t="shared" si="26"/>
        <v>#VALUE!</v>
      </c>
      <c r="R147" s="4">
        <f t="shared" si="24"/>
        <v>52.083333333333336</v>
      </c>
      <c r="S147" s="3" t="e">
        <f t="shared" si="27"/>
        <v>#VALUE!</v>
      </c>
      <c r="T147" s="11" t="e">
        <f t="shared" si="28"/>
        <v>#VALUE!</v>
      </c>
    </row>
    <row r="148" spans="2:20">
      <c r="B148" s="12">
        <v>134</v>
      </c>
      <c r="C148" s="4" t="str">
        <f t="shared" si="25"/>
        <v/>
      </c>
      <c r="D148" s="4" t="str">
        <f>IF(B148&lt;=$E$10*12,SUM($C$15:C148),"")</f>
        <v/>
      </c>
      <c r="E148" s="4" t="str">
        <f t="shared" si="20"/>
        <v/>
      </c>
      <c r="G148" s="12">
        <v>134</v>
      </c>
      <c r="H148" s="4" t="str">
        <f t="shared" si="19"/>
        <v/>
      </c>
      <c r="I148" s="4" t="str">
        <f>IF(G148&lt;=$J$10*12,SUM($H$15:H148),"")</f>
        <v/>
      </c>
      <c r="J148" s="4" t="str">
        <f t="shared" si="23"/>
        <v/>
      </c>
      <c r="L148" s="12">
        <v>134</v>
      </c>
      <c r="M148" s="4" t="str">
        <f t="shared" si="22"/>
        <v/>
      </c>
      <c r="N148" s="4" t="str">
        <f>IF(L148&lt;=$O$10*12,SUM($M$15:M148),"")</f>
        <v/>
      </c>
      <c r="O148" s="4" t="str">
        <f t="shared" si="21"/>
        <v/>
      </c>
      <c r="Q148" s="4" t="e">
        <f t="shared" si="26"/>
        <v>#VALUE!</v>
      </c>
      <c r="R148" s="4">
        <f t="shared" si="24"/>
        <v>52.083333333333336</v>
      </c>
      <c r="S148" s="3" t="e">
        <f t="shared" si="27"/>
        <v>#VALUE!</v>
      </c>
      <c r="T148" s="11" t="e">
        <f t="shared" si="28"/>
        <v>#VALUE!</v>
      </c>
    </row>
    <row r="149" spans="2:20">
      <c r="B149" s="12">
        <v>135</v>
      </c>
      <c r="C149" s="4" t="str">
        <f t="shared" si="25"/>
        <v/>
      </c>
      <c r="D149" s="4" t="str">
        <f>IF(B149&lt;=$E$10*12,SUM($C$15:C149),"")</f>
        <v/>
      </c>
      <c r="E149" s="4" t="str">
        <f t="shared" si="20"/>
        <v/>
      </c>
      <c r="G149" s="12">
        <v>135</v>
      </c>
      <c r="H149" s="4" t="str">
        <f t="shared" si="19"/>
        <v/>
      </c>
      <c r="I149" s="4" t="str">
        <f>IF(G149&lt;=$J$10*12,SUM($H$15:H149),"")</f>
        <v/>
      </c>
      <c r="J149" s="4" t="str">
        <f t="shared" si="23"/>
        <v/>
      </c>
      <c r="L149" s="12">
        <v>135</v>
      </c>
      <c r="M149" s="4" t="str">
        <f t="shared" si="22"/>
        <v/>
      </c>
      <c r="N149" s="4" t="str">
        <f>IF(L149&lt;=$O$10*12,SUM($M$15:M149),"")</f>
        <v/>
      </c>
      <c r="O149" s="4" t="str">
        <f t="shared" si="21"/>
        <v/>
      </c>
      <c r="Q149" s="4" t="e">
        <f t="shared" si="26"/>
        <v>#VALUE!</v>
      </c>
      <c r="R149" s="4">
        <f t="shared" si="24"/>
        <v>52.083333333333336</v>
      </c>
      <c r="S149" s="3" t="e">
        <f t="shared" si="27"/>
        <v>#VALUE!</v>
      </c>
      <c r="T149" s="11" t="e">
        <f t="shared" si="28"/>
        <v>#VALUE!</v>
      </c>
    </row>
    <row r="150" spans="2:20">
      <c r="B150" s="12">
        <v>136</v>
      </c>
      <c r="C150" s="4" t="str">
        <f t="shared" si="25"/>
        <v/>
      </c>
      <c r="D150" s="4" t="str">
        <f>IF(B150&lt;=$E$10*12,SUM($C$15:C150),"")</f>
        <v/>
      </c>
      <c r="E150" s="4" t="str">
        <f t="shared" si="20"/>
        <v/>
      </c>
      <c r="G150" s="12">
        <v>136</v>
      </c>
      <c r="H150" s="4" t="str">
        <f t="shared" si="19"/>
        <v/>
      </c>
      <c r="I150" s="4" t="str">
        <f>IF(G150&lt;=$J$10*12,SUM($H$15:H150),"")</f>
        <v/>
      </c>
      <c r="J150" s="4" t="str">
        <f t="shared" si="23"/>
        <v/>
      </c>
      <c r="L150" s="12">
        <v>136</v>
      </c>
      <c r="M150" s="4" t="str">
        <f t="shared" si="22"/>
        <v/>
      </c>
      <c r="N150" s="4" t="str">
        <f>IF(L150&lt;=$O$10*12,SUM($M$15:M150),"")</f>
        <v/>
      </c>
      <c r="O150" s="4" t="str">
        <f t="shared" si="21"/>
        <v/>
      </c>
      <c r="Q150" s="4" t="e">
        <f t="shared" si="26"/>
        <v>#VALUE!</v>
      </c>
      <c r="R150" s="4">
        <f t="shared" si="24"/>
        <v>52.083333333333336</v>
      </c>
      <c r="S150" s="3" t="e">
        <f t="shared" si="27"/>
        <v>#VALUE!</v>
      </c>
      <c r="T150" s="11" t="e">
        <f t="shared" si="28"/>
        <v>#VALUE!</v>
      </c>
    </row>
    <row r="151" spans="2:20">
      <c r="B151" s="12">
        <v>137</v>
      </c>
      <c r="C151" s="4" t="str">
        <f t="shared" si="25"/>
        <v/>
      </c>
      <c r="D151" s="4" t="str">
        <f>IF(B151&lt;=$E$10*12,SUM($C$15:C151),"")</f>
        <v/>
      </c>
      <c r="E151" s="4" t="str">
        <f t="shared" si="20"/>
        <v/>
      </c>
      <c r="G151" s="12">
        <v>137</v>
      </c>
      <c r="H151" s="4" t="str">
        <f t="shared" si="19"/>
        <v/>
      </c>
      <c r="I151" s="4" t="str">
        <f>IF(G151&lt;=$J$10*12,SUM($H$15:H151),"")</f>
        <v/>
      </c>
      <c r="J151" s="4" t="str">
        <f t="shared" si="23"/>
        <v/>
      </c>
      <c r="L151" s="12">
        <v>137</v>
      </c>
      <c r="M151" s="4" t="str">
        <f t="shared" si="22"/>
        <v/>
      </c>
      <c r="N151" s="4" t="str">
        <f>IF(L151&lt;=$O$10*12,SUM($M$15:M151),"")</f>
        <v/>
      </c>
      <c r="O151" s="4" t="str">
        <f t="shared" si="21"/>
        <v/>
      </c>
      <c r="Q151" s="4" t="e">
        <f t="shared" si="26"/>
        <v>#VALUE!</v>
      </c>
      <c r="R151" s="4">
        <f t="shared" si="24"/>
        <v>52.083333333333336</v>
      </c>
      <c r="S151" s="3" t="e">
        <f t="shared" si="27"/>
        <v>#VALUE!</v>
      </c>
      <c r="T151" s="11" t="e">
        <f t="shared" si="28"/>
        <v>#VALUE!</v>
      </c>
    </row>
    <row r="152" spans="2:20">
      <c r="B152" s="12">
        <v>138</v>
      </c>
      <c r="C152" s="4" t="str">
        <f t="shared" si="25"/>
        <v/>
      </c>
      <c r="D152" s="4" t="str">
        <f>IF(B152&lt;=$E$10*12,SUM($C$15:C152),"")</f>
        <v/>
      </c>
      <c r="E152" s="4" t="str">
        <f t="shared" si="20"/>
        <v/>
      </c>
      <c r="G152" s="12">
        <v>138</v>
      </c>
      <c r="H152" s="4" t="str">
        <f t="shared" si="19"/>
        <v/>
      </c>
      <c r="I152" s="4" t="str">
        <f>IF(G152&lt;=$J$10*12,SUM($H$15:H152),"")</f>
        <v/>
      </c>
      <c r="J152" s="4" t="str">
        <f t="shared" si="23"/>
        <v/>
      </c>
      <c r="L152" s="12">
        <v>138</v>
      </c>
      <c r="M152" s="4" t="str">
        <f t="shared" si="22"/>
        <v/>
      </c>
      <c r="N152" s="4" t="str">
        <f>IF(L152&lt;=$O$10*12,SUM($M$15:M152),"")</f>
        <v/>
      </c>
      <c r="O152" s="4" t="str">
        <f t="shared" si="21"/>
        <v/>
      </c>
      <c r="Q152" s="4" t="e">
        <f t="shared" si="26"/>
        <v>#VALUE!</v>
      </c>
      <c r="R152" s="4">
        <f t="shared" si="24"/>
        <v>52.083333333333336</v>
      </c>
      <c r="S152" s="3" t="e">
        <f t="shared" si="27"/>
        <v>#VALUE!</v>
      </c>
      <c r="T152" s="11" t="e">
        <f t="shared" si="28"/>
        <v>#VALUE!</v>
      </c>
    </row>
    <row r="153" spans="2:20">
      <c r="B153" s="12">
        <v>139</v>
      </c>
      <c r="C153" s="4" t="str">
        <f t="shared" si="25"/>
        <v/>
      </c>
      <c r="D153" s="4" t="str">
        <f>IF(B153&lt;=$E$10*12,SUM($C$15:C153),"")</f>
        <v/>
      </c>
      <c r="E153" s="4" t="str">
        <f t="shared" si="20"/>
        <v/>
      </c>
      <c r="G153" s="12">
        <v>139</v>
      </c>
      <c r="H153" s="4" t="str">
        <f t="shared" si="19"/>
        <v/>
      </c>
      <c r="I153" s="4" t="str">
        <f>IF(G153&lt;=$J$10*12,SUM($H$15:H153),"")</f>
        <v/>
      </c>
      <c r="J153" s="4" t="str">
        <f t="shared" si="23"/>
        <v/>
      </c>
      <c r="L153" s="12">
        <v>139</v>
      </c>
      <c r="M153" s="4" t="str">
        <f t="shared" si="22"/>
        <v/>
      </c>
      <c r="N153" s="4" t="str">
        <f>IF(L153&lt;=$O$10*12,SUM($M$15:M153),"")</f>
        <v/>
      </c>
      <c r="O153" s="4" t="str">
        <f t="shared" si="21"/>
        <v/>
      </c>
      <c r="Q153" s="4" t="e">
        <f t="shared" si="26"/>
        <v>#VALUE!</v>
      </c>
      <c r="R153" s="4">
        <f t="shared" si="24"/>
        <v>52.083333333333336</v>
      </c>
      <c r="S153" s="3" t="e">
        <f t="shared" si="27"/>
        <v>#VALUE!</v>
      </c>
      <c r="T153" s="11" t="e">
        <f t="shared" si="28"/>
        <v>#VALUE!</v>
      </c>
    </row>
    <row r="154" spans="2:20">
      <c r="B154" s="12">
        <v>140</v>
      </c>
      <c r="C154" s="4" t="str">
        <f t="shared" si="25"/>
        <v/>
      </c>
      <c r="D154" s="4" t="str">
        <f>IF(B154&lt;=$E$10*12,SUM($C$15:C154),"")</f>
        <v/>
      </c>
      <c r="E154" s="4" t="str">
        <f t="shared" si="20"/>
        <v/>
      </c>
      <c r="G154" s="12">
        <v>140</v>
      </c>
      <c r="H154" s="4" t="str">
        <f t="shared" si="19"/>
        <v/>
      </c>
      <c r="I154" s="4" t="str">
        <f>IF(G154&lt;=$J$10*12,SUM($H$15:H154),"")</f>
        <v/>
      </c>
      <c r="J154" s="4" t="str">
        <f t="shared" si="23"/>
        <v/>
      </c>
      <c r="L154" s="12">
        <v>140</v>
      </c>
      <c r="M154" s="4" t="str">
        <f t="shared" si="22"/>
        <v/>
      </c>
      <c r="N154" s="4" t="str">
        <f>IF(L154&lt;=$O$10*12,SUM($M$15:M154),"")</f>
        <v/>
      </c>
      <c r="O154" s="4" t="str">
        <f t="shared" si="21"/>
        <v/>
      </c>
      <c r="Q154" s="4" t="e">
        <f t="shared" si="26"/>
        <v>#VALUE!</v>
      </c>
      <c r="R154" s="4">
        <f t="shared" si="24"/>
        <v>52.083333333333336</v>
      </c>
      <c r="S154" s="3" t="e">
        <f t="shared" si="27"/>
        <v>#VALUE!</v>
      </c>
      <c r="T154" s="11" t="e">
        <f t="shared" si="28"/>
        <v>#VALUE!</v>
      </c>
    </row>
    <row r="155" spans="2:20">
      <c r="B155" s="12">
        <v>141</v>
      </c>
      <c r="C155" s="4" t="str">
        <f t="shared" si="25"/>
        <v/>
      </c>
      <c r="D155" s="4" t="str">
        <f>IF(B155&lt;=$E$10*12,SUM($C$15:C155),"")</f>
        <v/>
      </c>
      <c r="E155" s="4" t="str">
        <f t="shared" si="20"/>
        <v/>
      </c>
      <c r="G155" s="12">
        <v>141</v>
      </c>
      <c r="H155" s="4" t="str">
        <f t="shared" si="19"/>
        <v/>
      </c>
      <c r="I155" s="4" t="str">
        <f>IF(G155&lt;=$J$10*12,SUM($H$15:H155),"")</f>
        <v/>
      </c>
      <c r="J155" s="4" t="str">
        <f t="shared" si="23"/>
        <v/>
      </c>
      <c r="L155" s="12">
        <v>141</v>
      </c>
      <c r="M155" s="4" t="str">
        <f t="shared" si="22"/>
        <v/>
      </c>
      <c r="N155" s="4" t="str">
        <f>IF(L155&lt;=$O$10*12,SUM($M$15:M155),"")</f>
        <v/>
      </c>
      <c r="O155" s="4" t="str">
        <f t="shared" si="21"/>
        <v/>
      </c>
      <c r="Q155" s="4" t="e">
        <f t="shared" si="26"/>
        <v>#VALUE!</v>
      </c>
      <c r="R155" s="4">
        <f t="shared" si="24"/>
        <v>52.083333333333336</v>
      </c>
      <c r="S155" s="3" t="e">
        <f t="shared" si="27"/>
        <v>#VALUE!</v>
      </c>
      <c r="T155" s="11" t="e">
        <f t="shared" si="28"/>
        <v>#VALUE!</v>
      </c>
    </row>
    <row r="156" spans="2:20">
      <c r="B156" s="12">
        <v>142</v>
      </c>
      <c r="C156" s="4" t="str">
        <f t="shared" si="25"/>
        <v/>
      </c>
      <c r="D156" s="4" t="str">
        <f>IF(B156&lt;=$E$10*12,SUM($C$15:C156),"")</f>
        <v/>
      </c>
      <c r="E156" s="4" t="str">
        <f t="shared" si="20"/>
        <v/>
      </c>
      <c r="G156" s="12">
        <v>142</v>
      </c>
      <c r="H156" s="4" t="str">
        <f t="shared" ref="H156:H219" si="29">IF(G156&lt;=$J$10*12,$J$26/($J$10-1)/12,"")</f>
        <v/>
      </c>
      <c r="I156" s="4" t="str">
        <f>IF(G156&lt;=$J$10*12,SUM($H$15:H156),"")</f>
        <v/>
      </c>
      <c r="J156" s="4" t="str">
        <f t="shared" si="23"/>
        <v/>
      </c>
      <c r="L156" s="12">
        <v>142</v>
      </c>
      <c r="M156" s="4" t="str">
        <f t="shared" si="22"/>
        <v/>
      </c>
      <c r="N156" s="4" t="str">
        <f>IF(L156&lt;=$O$10*12,SUM($M$15:M156),"")</f>
        <v/>
      </c>
      <c r="O156" s="4" t="str">
        <f t="shared" si="21"/>
        <v/>
      </c>
      <c r="Q156" s="4" t="e">
        <f t="shared" si="26"/>
        <v>#VALUE!</v>
      </c>
      <c r="R156" s="4">
        <f t="shared" si="24"/>
        <v>52.083333333333336</v>
      </c>
      <c r="S156" s="3" t="e">
        <f t="shared" si="27"/>
        <v>#VALUE!</v>
      </c>
      <c r="T156" s="11" t="e">
        <f t="shared" si="28"/>
        <v>#VALUE!</v>
      </c>
    </row>
    <row r="157" spans="2:20">
      <c r="B157" s="12">
        <v>143</v>
      </c>
      <c r="C157" s="4" t="str">
        <f t="shared" si="25"/>
        <v/>
      </c>
      <c r="D157" s="4" t="str">
        <f>IF(B157&lt;=$E$10*12,SUM($C$15:C157),"")</f>
        <v/>
      </c>
      <c r="E157" s="4" t="str">
        <f t="shared" ref="E157:E220" si="30">IF(B157&lt;=$E$10*12,$E$8-D157,"")</f>
        <v/>
      </c>
      <c r="G157" s="12">
        <v>143</v>
      </c>
      <c r="H157" s="4" t="str">
        <f t="shared" si="29"/>
        <v/>
      </c>
      <c r="I157" s="4" t="str">
        <f>IF(G157&lt;=$J$10*12,SUM($H$15:H157),"")</f>
        <v/>
      </c>
      <c r="J157" s="4" t="str">
        <f t="shared" si="23"/>
        <v/>
      </c>
      <c r="L157" s="12">
        <v>143</v>
      </c>
      <c r="M157" s="4" t="str">
        <f t="shared" si="22"/>
        <v/>
      </c>
      <c r="N157" s="4" t="str">
        <f>IF(L157&lt;=$O$10*12,SUM($M$15:M157),"")</f>
        <v/>
      </c>
      <c r="O157" s="4" t="str">
        <f t="shared" si="21"/>
        <v/>
      </c>
      <c r="Q157" s="4" t="e">
        <f t="shared" si="26"/>
        <v>#VALUE!</v>
      </c>
      <c r="R157" s="4">
        <f t="shared" si="24"/>
        <v>52.083333333333336</v>
      </c>
      <c r="S157" s="3" t="e">
        <f t="shared" si="27"/>
        <v>#VALUE!</v>
      </c>
      <c r="T157" s="11" t="e">
        <f t="shared" si="28"/>
        <v>#VALUE!</v>
      </c>
    </row>
    <row r="158" spans="2:20">
      <c r="B158" s="12">
        <v>144</v>
      </c>
      <c r="C158" s="4" t="str">
        <f t="shared" si="25"/>
        <v/>
      </c>
      <c r="D158" s="4" t="str">
        <f>IF(B158&lt;=$E$10*12,SUM($C$15:C158),"")</f>
        <v/>
      </c>
      <c r="E158" s="4" t="str">
        <f t="shared" si="30"/>
        <v/>
      </c>
      <c r="G158" s="12">
        <v>144</v>
      </c>
      <c r="H158" s="4" t="str">
        <f t="shared" si="29"/>
        <v/>
      </c>
      <c r="I158" s="4" t="str">
        <f>IF(G158&lt;=$J$10*12,SUM($H$15:H158),"")</f>
        <v/>
      </c>
      <c r="J158" s="4" t="str">
        <f t="shared" si="23"/>
        <v/>
      </c>
      <c r="L158" s="12">
        <v>144</v>
      </c>
      <c r="M158" s="4" t="str">
        <f t="shared" si="22"/>
        <v/>
      </c>
      <c r="N158" s="4" t="str">
        <f>IF(L158&lt;=$O$10*12,SUM($M$15:M158),"")</f>
        <v/>
      </c>
      <c r="O158" s="4" t="str">
        <f t="shared" si="21"/>
        <v/>
      </c>
      <c r="Q158" s="4" t="e">
        <f t="shared" si="26"/>
        <v>#VALUE!</v>
      </c>
      <c r="R158" s="4">
        <f t="shared" si="24"/>
        <v>52.083333333333336</v>
      </c>
      <c r="S158" s="3" t="e">
        <f t="shared" si="27"/>
        <v>#VALUE!</v>
      </c>
      <c r="T158" s="11" t="e">
        <f t="shared" si="28"/>
        <v>#VALUE!</v>
      </c>
    </row>
    <row r="159" spans="2:20">
      <c r="B159" s="12">
        <v>145</v>
      </c>
      <c r="C159" s="4" t="str">
        <f t="shared" si="25"/>
        <v/>
      </c>
      <c r="D159" s="4" t="str">
        <f>IF(B159&lt;=$E$10*12,SUM($C$15:C159),"")</f>
        <v/>
      </c>
      <c r="E159" s="4" t="str">
        <f t="shared" si="30"/>
        <v/>
      </c>
      <c r="G159" s="12">
        <v>145</v>
      </c>
      <c r="H159" s="4" t="str">
        <f t="shared" si="29"/>
        <v/>
      </c>
      <c r="I159" s="4" t="str">
        <f>IF(G159&lt;=$J$10*12,SUM($H$15:H159),"")</f>
        <v/>
      </c>
      <c r="J159" s="4" t="str">
        <f t="shared" si="23"/>
        <v/>
      </c>
      <c r="L159" s="12">
        <v>145</v>
      </c>
      <c r="M159" s="4" t="str">
        <f t="shared" si="22"/>
        <v/>
      </c>
      <c r="N159" s="4" t="str">
        <f>IF(L159&lt;=$O$10*12,SUM($M$15:M159),"")</f>
        <v/>
      </c>
      <c r="O159" s="4" t="str">
        <f t="shared" si="21"/>
        <v/>
      </c>
      <c r="Q159" s="4" t="e">
        <f t="shared" si="26"/>
        <v>#VALUE!</v>
      </c>
      <c r="R159" s="4">
        <f t="shared" si="24"/>
        <v>52.083333333333336</v>
      </c>
      <c r="S159" s="3" t="e">
        <f t="shared" si="27"/>
        <v>#VALUE!</v>
      </c>
      <c r="T159" s="11" t="e">
        <f t="shared" si="28"/>
        <v>#VALUE!</v>
      </c>
    </row>
    <row r="160" spans="2:20">
      <c r="B160" s="12">
        <v>146</v>
      </c>
      <c r="C160" s="4" t="str">
        <f t="shared" si="25"/>
        <v/>
      </c>
      <c r="D160" s="4" t="str">
        <f>IF(B160&lt;=$E$10*12,SUM($C$15:C160),"")</f>
        <v/>
      </c>
      <c r="E160" s="4" t="str">
        <f t="shared" si="30"/>
        <v/>
      </c>
      <c r="G160" s="12">
        <v>146</v>
      </c>
      <c r="H160" s="4" t="str">
        <f t="shared" si="29"/>
        <v/>
      </c>
      <c r="I160" s="4" t="str">
        <f>IF(G160&lt;=$J$10*12,SUM($H$15:H160),"")</f>
        <v/>
      </c>
      <c r="J160" s="4" t="str">
        <f t="shared" si="23"/>
        <v/>
      </c>
      <c r="L160" s="12">
        <v>146</v>
      </c>
      <c r="M160" s="4" t="str">
        <f t="shared" si="22"/>
        <v/>
      </c>
      <c r="N160" s="4" t="str">
        <f>IF(L160&lt;=$O$10*12,SUM($M$15:M160),"")</f>
        <v/>
      </c>
      <c r="O160" s="4" t="str">
        <f t="shared" si="21"/>
        <v/>
      </c>
      <c r="Q160" s="4" t="e">
        <f t="shared" si="26"/>
        <v>#VALUE!</v>
      </c>
      <c r="R160" s="4">
        <f t="shared" si="24"/>
        <v>52.083333333333336</v>
      </c>
      <c r="S160" s="3" t="e">
        <f t="shared" si="27"/>
        <v>#VALUE!</v>
      </c>
      <c r="T160" s="11" t="e">
        <f t="shared" si="28"/>
        <v>#VALUE!</v>
      </c>
    </row>
    <row r="161" spans="2:20">
      <c r="B161" s="12">
        <v>147</v>
      </c>
      <c r="C161" s="4" t="str">
        <f t="shared" si="25"/>
        <v/>
      </c>
      <c r="D161" s="4" t="str">
        <f>IF(B161&lt;=$E$10*12,SUM($C$15:C161),"")</f>
        <v/>
      </c>
      <c r="E161" s="4" t="str">
        <f t="shared" si="30"/>
        <v/>
      </c>
      <c r="G161" s="12">
        <v>147</v>
      </c>
      <c r="H161" s="4" t="str">
        <f t="shared" si="29"/>
        <v/>
      </c>
      <c r="I161" s="4" t="str">
        <f>IF(G161&lt;=$J$10*12,SUM($H$15:H161),"")</f>
        <v/>
      </c>
      <c r="J161" s="4" t="str">
        <f t="shared" si="23"/>
        <v/>
      </c>
      <c r="L161" s="12">
        <v>147</v>
      </c>
      <c r="M161" s="4" t="str">
        <f t="shared" si="22"/>
        <v/>
      </c>
      <c r="N161" s="4" t="str">
        <f>IF(L161&lt;=$O$10*12,SUM($M$15:M161),"")</f>
        <v/>
      </c>
      <c r="O161" s="4" t="str">
        <f t="shared" si="21"/>
        <v/>
      </c>
      <c r="Q161" s="4" t="e">
        <f t="shared" si="26"/>
        <v>#VALUE!</v>
      </c>
      <c r="R161" s="4">
        <f t="shared" si="24"/>
        <v>52.083333333333336</v>
      </c>
      <c r="S161" s="3" t="e">
        <f t="shared" si="27"/>
        <v>#VALUE!</v>
      </c>
      <c r="T161" s="11" t="e">
        <f t="shared" si="28"/>
        <v>#VALUE!</v>
      </c>
    </row>
    <row r="162" spans="2:20">
      <c r="B162" s="12">
        <v>148</v>
      </c>
      <c r="C162" s="4" t="str">
        <f t="shared" si="25"/>
        <v/>
      </c>
      <c r="D162" s="4" t="str">
        <f>IF(B162&lt;=$E$10*12,SUM($C$15:C162),"")</f>
        <v/>
      </c>
      <c r="E162" s="4" t="str">
        <f t="shared" si="30"/>
        <v/>
      </c>
      <c r="G162" s="12">
        <v>148</v>
      </c>
      <c r="H162" s="4" t="str">
        <f t="shared" si="29"/>
        <v/>
      </c>
      <c r="I162" s="4" t="str">
        <f>IF(G162&lt;=$J$10*12,SUM($H$15:H162),"")</f>
        <v/>
      </c>
      <c r="J162" s="4" t="str">
        <f t="shared" si="23"/>
        <v/>
      </c>
      <c r="L162" s="12">
        <v>148</v>
      </c>
      <c r="M162" s="4" t="str">
        <f t="shared" si="22"/>
        <v/>
      </c>
      <c r="N162" s="4" t="str">
        <f>IF(L162&lt;=$O$10*12,SUM($M$15:M162),"")</f>
        <v/>
      </c>
      <c r="O162" s="4" t="str">
        <f t="shared" si="21"/>
        <v/>
      </c>
      <c r="Q162" s="4" t="e">
        <f t="shared" si="26"/>
        <v>#VALUE!</v>
      </c>
      <c r="R162" s="4">
        <f t="shared" si="24"/>
        <v>52.083333333333336</v>
      </c>
      <c r="S162" s="3" t="e">
        <f t="shared" si="27"/>
        <v>#VALUE!</v>
      </c>
      <c r="T162" s="11" t="e">
        <f t="shared" si="28"/>
        <v>#VALUE!</v>
      </c>
    </row>
    <row r="163" spans="2:20">
      <c r="B163" s="12">
        <v>149</v>
      </c>
      <c r="C163" s="4" t="str">
        <f t="shared" si="25"/>
        <v/>
      </c>
      <c r="D163" s="4" t="str">
        <f>IF(B163&lt;=$E$10*12,SUM($C$15:C163),"")</f>
        <v/>
      </c>
      <c r="E163" s="4" t="str">
        <f t="shared" si="30"/>
        <v/>
      </c>
      <c r="G163" s="12">
        <v>149</v>
      </c>
      <c r="H163" s="4" t="str">
        <f t="shared" si="29"/>
        <v/>
      </c>
      <c r="I163" s="4" t="str">
        <f>IF(G163&lt;=$J$10*12,SUM($H$15:H163),"")</f>
        <v/>
      </c>
      <c r="J163" s="4" t="str">
        <f t="shared" si="23"/>
        <v/>
      </c>
      <c r="L163" s="12">
        <v>149</v>
      </c>
      <c r="M163" s="4" t="str">
        <f t="shared" si="22"/>
        <v/>
      </c>
      <c r="N163" s="4" t="str">
        <f>IF(L163&lt;=$O$10*12,SUM($M$15:M163),"")</f>
        <v/>
      </c>
      <c r="O163" s="4" t="str">
        <f t="shared" si="21"/>
        <v/>
      </c>
      <c r="Q163" s="4" t="e">
        <f t="shared" si="26"/>
        <v>#VALUE!</v>
      </c>
      <c r="R163" s="4">
        <f t="shared" si="24"/>
        <v>52.083333333333336</v>
      </c>
      <c r="S163" s="3" t="e">
        <f t="shared" si="27"/>
        <v>#VALUE!</v>
      </c>
      <c r="T163" s="11" t="e">
        <f t="shared" si="28"/>
        <v>#VALUE!</v>
      </c>
    </row>
    <row r="164" spans="2:20">
      <c r="B164" s="12">
        <v>150</v>
      </c>
      <c r="C164" s="4" t="str">
        <f t="shared" si="25"/>
        <v/>
      </c>
      <c r="D164" s="4" t="str">
        <f>IF(B164&lt;=$E$10*12,SUM($C$15:C164),"")</f>
        <v/>
      </c>
      <c r="E164" s="4" t="str">
        <f t="shared" si="30"/>
        <v/>
      </c>
      <c r="G164" s="12">
        <v>150</v>
      </c>
      <c r="H164" s="4" t="str">
        <f t="shared" si="29"/>
        <v/>
      </c>
      <c r="I164" s="4" t="str">
        <f>IF(G164&lt;=$J$10*12,SUM($H$15:H164),"")</f>
        <v/>
      </c>
      <c r="J164" s="4" t="str">
        <f t="shared" si="23"/>
        <v/>
      </c>
      <c r="L164" s="12">
        <v>150</v>
      </c>
      <c r="M164" s="4" t="str">
        <f t="shared" si="22"/>
        <v/>
      </c>
      <c r="N164" s="4" t="str">
        <f>IF(L164&lt;=$O$10*12,SUM($M$15:M164),"")</f>
        <v/>
      </c>
      <c r="O164" s="4" t="str">
        <f t="shared" si="21"/>
        <v/>
      </c>
      <c r="Q164" s="4" t="e">
        <f t="shared" si="26"/>
        <v>#VALUE!</v>
      </c>
      <c r="R164" s="4">
        <f t="shared" si="24"/>
        <v>52.083333333333336</v>
      </c>
      <c r="S164" s="3" t="e">
        <f t="shared" si="27"/>
        <v>#VALUE!</v>
      </c>
      <c r="T164" s="11" t="e">
        <f t="shared" si="28"/>
        <v>#VALUE!</v>
      </c>
    </row>
    <row r="165" spans="2:20">
      <c r="B165" s="12">
        <v>151</v>
      </c>
      <c r="C165" s="4" t="str">
        <f t="shared" si="25"/>
        <v/>
      </c>
      <c r="D165" s="4" t="str">
        <f>IF(B165&lt;=$E$10*12,SUM($C$15:C165),"")</f>
        <v/>
      </c>
      <c r="E165" s="4" t="str">
        <f t="shared" si="30"/>
        <v/>
      </c>
      <c r="G165" s="12">
        <v>151</v>
      </c>
      <c r="H165" s="4" t="str">
        <f t="shared" si="29"/>
        <v/>
      </c>
      <c r="I165" s="4" t="str">
        <f>IF(G165&lt;=$J$10*12,SUM($H$15:H165),"")</f>
        <v/>
      </c>
      <c r="J165" s="4" t="str">
        <f t="shared" si="23"/>
        <v/>
      </c>
      <c r="L165" s="12">
        <v>151</v>
      </c>
      <c r="M165" s="4" t="str">
        <f t="shared" si="22"/>
        <v/>
      </c>
      <c r="N165" s="4" t="str">
        <f>IF(L165&lt;=$O$10*12,SUM($M$15:M165),"")</f>
        <v/>
      </c>
      <c r="O165" s="4" t="str">
        <f t="shared" si="21"/>
        <v/>
      </c>
      <c r="Q165" s="4" t="e">
        <f t="shared" si="26"/>
        <v>#VALUE!</v>
      </c>
      <c r="R165" s="4">
        <f t="shared" si="24"/>
        <v>52.083333333333336</v>
      </c>
      <c r="S165" s="3" t="e">
        <f t="shared" si="27"/>
        <v>#VALUE!</v>
      </c>
      <c r="T165" s="11" t="e">
        <f t="shared" si="28"/>
        <v>#VALUE!</v>
      </c>
    </row>
    <row r="166" spans="2:20">
      <c r="B166" s="12">
        <v>152</v>
      </c>
      <c r="C166" s="4" t="str">
        <f t="shared" si="25"/>
        <v/>
      </c>
      <c r="D166" s="4" t="str">
        <f>IF(B166&lt;=$E$10*12,SUM($C$15:C166),"")</f>
        <v/>
      </c>
      <c r="E166" s="4" t="str">
        <f t="shared" si="30"/>
        <v/>
      </c>
      <c r="G166" s="12">
        <v>152</v>
      </c>
      <c r="H166" s="4" t="str">
        <f t="shared" si="29"/>
        <v/>
      </c>
      <c r="I166" s="4" t="str">
        <f>IF(G166&lt;=$J$10*12,SUM($H$15:H166),"")</f>
        <v/>
      </c>
      <c r="J166" s="4" t="str">
        <f t="shared" si="23"/>
        <v/>
      </c>
      <c r="L166" s="12">
        <v>152</v>
      </c>
      <c r="M166" s="4" t="str">
        <f t="shared" si="22"/>
        <v/>
      </c>
      <c r="N166" s="4" t="str">
        <f>IF(L166&lt;=$O$10*12,SUM($M$15:M166),"")</f>
        <v/>
      </c>
      <c r="O166" s="4" t="str">
        <f t="shared" si="21"/>
        <v/>
      </c>
      <c r="Q166" s="4" t="e">
        <f t="shared" si="26"/>
        <v>#VALUE!</v>
      </c>
      <c r="R166" s="4">
        <f t="shared" si="24"/>
        <v>52.083333333333336</v>
      </c>
      <c r="S166" s="3" t="e">
        <f t="shared" si="27"/>
        <v>#VALUE!</v>
      </c>
      <c r="T166" s="11" t="e">
        <f t="shared" si="28"/>
        <v>#VALUE!</v>
      </c>
    </row>
    <row r="167" spans="2:20">
      <c r="B167" s="12">
        <v>153</v>
      </c>
      <c r="C167" s="4" t="str">
        <f t="shared" si="25"/>
        <v/>
      </c>
      <c r="D167" s="4" t="str">
        <f>IF(B167&lt;=$E$10*12,SUM($C$15:C167),"")</f>
        <v/>
      </c>
      <c r="E167" s="4" t="str">
        <f t="shared" si="30"/>
        <v/>
      </c>
      <c r="G167" s="12">
        <v>153</v>
      </c>
      <c r="H167" s="4" t="str">
        <f t="shared" si="29"/>
        <v/>
      </c>
      <c r="I167" s="4" t="str">
        <f>IF(G167&lt;=$J$10*12,SUM($H$15:H167),"")</f>
        <v/>
      </c>
      <c r="J167" s="4" t="str">
        <f t="shared" si="23"/>
        <v/>
      </c>
      <c r="L167" s="12">
        <v>153</v>
      </c>
      <c r="M167" s="4" t="str">
        <f t="shared" si="22"/>
        <v/>
      </c>
      <c r="N167" s="4" t="str">
        <f>IF(L167&lt;=$O$10*12,SUM($M$15:M167),"")</f>
        <v/>
      </c>
      <c r="O167" s="4" t="str">
        <f t="shared" si="21"/>
        <v/>
      </c>
      <c r="Q167" s="4" t="e">
        <f t="shared" si="26"/>
        <v>#VALUE!</v>
      </c>
      <c r="R167" s="4">
        <f t="shared" si="24"/>
        <v>52.083333333333336</v>
      </c>
      <c r="S167" s="3" t="e">
        <f t="shared" si="27"/>
        <v>#VALUE!</v>
      </c>
      <c r="T167" s="11" t="e">
        <f t="shared" si="28"/>
        <v>#VALUE!</v>
      </c>
    </row>
    <row r="168" spans="2:20">
      <c r="B168" s="12">
        <v>154</v>
      </c>
      <c r="C168" s="4" t="str">
        <f t="shared" si="25"/>
        <v/>
      </c>
      <c r="D168" s="4" t="str">
        <f>IF(B168&lt;=$E$10*12,SUM($C$15:C168),"")</f>
        <v/>
      </c>
      <c r="E168" s="4" t="str">
        <f t="shared" si="30"/>
        <v/>
      </c>
      <c r="G168" s="12">
        <v>154</v>
      </c>
      <c r="H168" s="4" t="str">
        <f t="shared" si="29"/>
        <v/>
      </c>
      <c r="I168" s="4" t="str">
        <f>IF(G168&lt;=$J$10*12,SUM($H$15:H168),"")</f>
        <v/>
      </c>
      <c r="J168" s="4" t="str">
        <f t="shared" si="23"/>
        <v/>
      </c>
      <c r="L168" s="12">
        <v>154</v>
      </c>
      <c r="M168" s="4" t="str">
        <f t="shared" si="22"/>
        <v/>
      </c>
      <c r="N168" s="4" t="str">
        <f>IF(L168&lt;=$O$10*12,SUM($M$15:M168),"")</f>
        <v/>
      </c>
      <c r="O168" s="4" t="str">
        <f t="shared" si="21"/>
        <v/>
      </c>
      <c r="Q168" s="4" t="e">
        <f t="shared" si="26"/>
        <v>#VALUE!</v>
      </c>
      <c r="R168" s="4">
        <f t="shared" si="24"/>
        <v>52.083333333333336</v>
      </c>
      <c r="S168" s="3" t="e">
        <f t="shared" si="27"/>
        <v>#VALUE!</v>
      </c>
      <c r="T168" s="11" t="e">
        <f t="shared" si="28"/>
        <v>#VALUE!</v>
      </c>
    </row>
    <row r="169" spans="2:20">
      <c r="B169" s="12">
        <v>155</v>
      </c>
      <c r="C169" s="4" t="str">
        <f t="shared" si="25"/>
        <v/>
      </c>
      <c r="D169" s="4" t="str">
        <f>IF(B169&lt;=$E$10*12,SUM($C$15:C169),"")</f>
        <v/>
      </c>
      <c r="E169" s="4" t="str">
        <f t="shared" si="30"/>
        <v/>
      </c>
      <c r="G169" s="12">
        <v>155</v>
      </c>
      <c r="H169" s="4" t="str">
        <f t="shared" si="29"/>
        <v/>
      </c>
      <c r="I169" s="4" t="str">
        <f>IF(G169&lt;=$J$10*12,SUM($H$15:H169),"")</f>
        <v/>
      </c>
      <c r="J169" s="4" t="str">
        <f t="shared" si="23"/>
        <v/>
      </c>
      <c r="L169" s="12">
        <v>155</v>
      </c>
      <c r="M169" s="4" t="str">
        <f t="shared" si="22"/>
        <v/>
      </c>
      <c r="N169" s="4" t="str">
        <f>IF(L169&lt;=$O$10*12,SUM($M$15:M169),"")</f>
        <v/>
      </c>
      <c r="O169" s="4" t="str">
        <f t="shared" si="21"/>
        <v/>
      </c>
      <c r="Q169" s="4" t="e">
        <f t="shared" si="26"/>
        <v>#VALUE!</v>
      </c>
      <c r="R169" s="4">
        <f t="shared" si="24"/>
        <v>52.083333333333336</v>
      </c>
      <c r="S169" s="3" t="e">
        <f t="shared" si="27"/>
        <v>#VALUE!</v>
      </c>
      <c r="T169" s="11" t="e">
        <f t="shared" si="28"/>
        <v>#VALUE!</v>
      </c>
    </row>
    <row r="170" spans="2:20">
      <c r="B170" s="12">
        <v>156</v>
      </c>
      <c r="C170" s="4" t="str">
        <f t="shared" si="25"/>
        <v/>
      </c>
      <c r="D170" s="4" t="str">
        <f>IF(B170&lt;=$E$10*12,SUM($C$15:C170),"")</f>
        <v/>
      </c>
      <c r="E170" s="4" t="str">
        <f t="shared" si="30"/>
        <v/>
      </c>
      <c r="G170" s="12">
        <v>156</v>
      </c>
      <c r="H170" s="4" t="str">
        <f t="shared" si="29"/>
        <v/>
      </c>
      <c r="I170" s="4" t="str">
        <f>IF(G170&lt;=$J$10*12,SUM($H$15:H170),"")</f>
        <v/>
      </c>
      <c r="J170" s="4" t="str">
        <f t="shared" si="23"/>
        <v/>
      </c>
      <c r="L170" s="12">
        <v>156</v>
      </c>
      <c r="M170" s="4" t="str">
        <f t="shared" si="22"/>
        <v/>
      </c>
      <c r="N170" s="4" t="str">
        <f>IF(L170&lt;=$O$10*12,SUM($M$15:M170),"")</f>
        <v/>
      </c>
      <c r="O170" s="4" t="str">
        <f t="shared" si="21"/>
        <v/>
      </c>
      <c r="Q170" s="4" t="e">
        <f t="shared" si="26"/>
        <v>#VALUE!</v>
      </c>
      <c r="R170" s="4">
        <f t="shared" si="24"/>
        <v>52.083333333333336</v>
      </c>
      <c r="S170" s="3" t="e">
        <f t="shared" si="27"/>
        <v>#VALUE!</v>
      </c>
      <c r="T170" s="11" t="e">
        <f t="shared" si="28"/>
        <v>#VALUE!</v>
      </c>
    </row>
    <row r="171" spans="2:20">
      <c r="B171" s="12">
        <v>157</v>
      </c>
      <c r="C171" s="4" t="str">
        <f t="shared" si="25"/>
        <v/>
      </c>
      <c r="D171" s="4" t="str">
        <f>IF(B171&lt;=$E$10*12,SUM($C$15:C171),"")</f>
        <v/>
      </c>
      <c r="E171" s="4" t="str">
        <f t="shared" si="30"/>
        <v/>
      </c>
      <c r="G171" s="12">
        <v>157</v>
      </c>
      <c r="H171" s="4" t="str">
        <f t="shared" si="29"/>
        <v/>
      </c>
      <c r="I171" s="4" t="str">
        <f>IF(G171&lt;=$J$10*12,SUM($H$15:H171),"")</f>
        <v/>
      </c>
      <c r="J171" s="4" t="str">
        <f t="shared" si="23"/>
        <v/>
      </c>
      <c r="L171" s="12">
        <v>157</v>
      </c>
      <c r="M171" s="4" t="str">
        <f t="shared" si="22"/>
        <v/>
      </c>
      <c r="N171" s="4" t="str">
        <f>IF(L171&lt;=$O$10*12,SUM($M$15:M171),"")</f>
        <v/>
      </c>
      <c r="O171" s="4" t="str">
        <f t="shared" ref="O171:O234" si="31">IF(L171&lt;=$O$10*12,$O$8-N171,"")</f>
        <v/>
      </c>
      <c r="Q171" s="4" t="e">
        <f t="shared" si="26"/>
        <v>#VALUE!</v>
      </c>
      <c r="R171" s="4">
        <f t="shared" si="24"/>
        <v>52.083333333333336</v>
      </c>
      <c r="S171" s="3" t="e">
        <f t="shared" si="27"/>
        <v>#VALUE!</v>
      </c>
      <c r="T171" s="11" t="e">
        <f t="shared" si="28"/>
        <v>#VALUE!</v>
      </c>
    </row>
    <row r="172" spans="2:20">
      <c r="B172" s="12">
        <v>158</v>
      </c>
      <c r="C172" s="4" t="str">
        <f t="shared" si="25"/>
        <v/>
      </c>
      <c r="D172" s="4" t="str">
        <f>IF(B172&lt;=$E$10*12,SUM($C$15:C172),"")</f>
        <v/>
      </c>
      <c r="E172" s="4" t="str">
        <f t="shared" si="30"/>
        <v/>
      </c>
      <c r="G172" s="12">
        <v>158</v>
      </c>
      <c r="H172" s="4" t="str">
        <f t="shared" si="29"/>
        <v/>
      </c>
      <c r="I172" s="4" t="str">
        <f>IF(G172&lt;=$J$10*12,SUM($H$15:H172),"")</f>
        <v/>
      </c>
      <c r="J172" s="4" t="str">
        <f t="shared" si="23"/>
        <v/>
      </c>
      <c r="L172" s="12">
        <v>158</v>
      </c>
      <c r="M172" s="4" t="str">
        <f t="shared" si="22"/>
        <v/>
      </c>
      <c r="N172" s="4" t="str">
        <f>IF(L172&lt;=$O$10*12,SUM($M$15:M172),"")</f>
        <v/>
      </c>
      <c r="O172" s="4" t="str">
        <f t="shared" si="31"/>
        <v/>
      </c>
      <c r="Q172" s="4" t="e">
        <f t="shared" si="26"/>
        <v>#VALUE!</v>
      </c>
      <c r="R172" s="4">
        <f t="shared" si="24"/>
        <v>52.083333333333336</v>
      </c>
      <c r="S172" s="3" t="e">
        <f t="shared" si="27"/>
        <v>#VALUE!</v>
      </c>
      <c r="T172" s="11" t="e">
        <f t="shared" si="28"/>
        <v>#VALUE!</v>
      </c>
    </row>
    <row r="173" spans="2:20">
      <c r="B173" s="12">
        <v>159</v>
      </c>
      <c r="C173" s="4" t="str">
        <f t="shared" si="25"/>
        <v/>
      </c>
      <c r="D173" s="4" t="str">
        <f>IF(B173&lt;=$E$10*12,SUM($C$15:C173),"")</f>
        <v/>
      </c>
      <c r="E173" s="4" t="str">
        <f t="shared" si="30"/>
        <v/>
      </c>
      <c r="G173" s="12">
        <v>159</v>
      </c>
      <c r="H173" s="4" t="str">
        <f t="shared" si="29"/>
        <v/>
      </c>
      <c r="I173" s="4" t="str">
        <f>IF(G173&lt;=$J$10*12,SUM($H$15:H173),"")</f>
        <v/>
      </c>
      <c r="J173" s="4" t="str">
        <f t="shared" si="23"/>
        <v/>
      </c>
      <c r="L173" s="12">
        <v>159</v>
      </c>
      <c r="M173" s="4" t="str">
        <f t="shared" ref="M173:M236" si="32">IF(L173&lt;=$O$10*12,IF(O172/$O$10/12*$O$12&gt;=$O$8/$O$10/12,O172/$O$10/12*$O$12,T172/($O$10*12-S172)),"")</f>
        <v/>
      </c>
      <c r="N173" s="4" t="str">
        <f>IF(L173&lt;=$O$10*12,SUM($M$15:M173),"")</f>
        <v/>
      </c>
      <c r="O173" s="4" t="str">
        <f t="shared" si="31"/>
        <v/>
      </c>
      <c r="Q173" s="4" t="e">
        <f t="shared" si="26"/>
        <v>#VALUE!</v>
      </c>
      <c r="R173" s="4">
        <f t="shared" si="24"/>
        <v>52.083333333333336</v>
      </c>
      <c r="S173" s="3" t="e">
        <f t="shared" si="27"/>
        <v>#VALUE!</v>
      </c>
      <c r="T173" s="11" t="e">
        <f t="shared" si="28"/>
        <v>#VALUE!</v>
      </c>
    </row>
    <row r="174" spans="2:20">
      <c r="B174" s="12">
        <v>160</v>
      </c>
      <c r="C174" s="4" t="str">
        <f t="shared" si="25"/>
        <v/>
      </c>
      <c r="D174" s="4" t="str">
        <f>IF(B174&lt;=$E$10*12,SUM($C$15:C174),"")</f>
        <v/>
      </c>
      <c r="E174" s="4" t="str">
        <f t="shared" si="30"/>
        <v/>
      </c>
      <c r="G174" s="12">
        <v>160</v>
      </c>
      <c r="H174" s="4" t="str">
        <f t="shared" si="29"/>
        <v/>
      </c>
      <c r="I174" s="4" t="str">
        <f>IF(G174&lt;=$J$10*12,SUM($H$15:H174),"")</f>
        <v/>
      </c>
      <c r="J174" s="4" t="str">
        <f t="shared" si="23"/>
        <v/>
      </c>
      <c r="L174" s="12">
        <v>160</v>
      </c>
      <c r="M174" s="4" t="str">
        <f t="shared" si="32"/>
        <v/>
      </c>
      <c r="N174" s="4" t="str">
        <f>IF(L174&lt;=$O$10*12,SUM($M$15:M174),"")</f>
        <v/>
      </c>
      <c r="O174" s="4" t="str">
        <f t="shared" si="31"/>
        <v/>
      </c>
      <c r="Q174" s="4" t="e">
        <f t="shared" si="26"/>
        <v>#VALUE!</v>
      </c>
      <c r="R174" s="4">
        <f t="shared" si="24"/>
        <v>52.083333333333336</v>
      </c>
      <c r="S174" s="3" t="e">
        <f t="shared" si="27"/>
        <v>#VALUE!</v>
      </c>
      <c r="T174" s="11" t="e">
        <f t="shared" si="28"/>
        <v>#VALUE!</v>
      </c>
    </row>
    <row r="175" spans="2:20">
      <c r="B175" s="12">
        <v>161</v>
      </c>
      <c r="C175" s="4" t="str">
        <f t="shared" si="25"/>
        <v/>
      </c>
      <c r="D175" s="4" t="str">
        <f>IF(B175&lt;=$E$10*12,SUM($C$15:C175),"")</f>
        <v/>
      </c>
      <c r="E175" s="4" t="str">
        <f t="shared" si="30"/>
        <v/>
      </c>
      <c r="G175" s="12">
        <v>161</v>
      </c>
      <c r="H175" s="4" t="str">
        <f t="shared" si="29"/>
        <v/>
      </c>
      <c r="I175" s="4" t="str">
        <f>IF(G175&lt;=$J$10*12,SUM($H$15:H175),"")</f>
        <v/>
      </c>
      <c r="J175" s="4" t="str">
        <f t="shared" si="23"/>
        <v/>
      </c>
      <c r="L175" s="12">
        <v>161</v>
      </c>
      <c r="M175" s="4" t="str">
        <f t="shared" si="32"/>
        <v/>
      </c>
      <c r="N175" s="4" t="str">
        <f>IF(L175&lt;=$O$10*12,SUM($M$15:M175),"")</f>
        <v/>
      </c>
      <c r="O175" s="4" t="str">
        <f t="shared" si="31"/>
        <v/>
      </c>
      <c r="Q175" s="4" t="e">
        <f t="shared" si="26"/>
        <v>#VALUE!</v>
      </c>
      <c r="R175" s="4">
        <f t="shared" si="24"/>
        <v>52.083333333333336</v>
      </c>
      <c r="S175" s="3" t="e">
        <f t="shared" si="27"/>
        <v>#VALUE!</v>
      </c>
      <c r="T175" s="11" t="e">
        <f t="shared" si="28"/>
        <v>#VALUE!</v>
      </c>
    </row>
    <row r="176" spans="2:20">
      <c r="B176" s="12">
        <v>162</v>
      </c>
      <c r="C176" s="4" t="str">
        <f t="shared" si="25"/>
        <v/>
      </c>
      <c r="D176" s="4" t="str">
        <f>IF(B176&lt;=$E$10*12,SUM($C$15:C176),"")</f>
        <v/>
      </c>
      <c r="E176" s="4" t="str">
        <f t="shared" si="30"/>
        <v/>
      </c>
      <c r="G176" s="12">
        <v>162</v>
      </c>
      <c r="H176" s="4" t="str">
        <f t="shared" si="29"/>
        <v/>
      </c>
      <c r="I176" s="4" t="str">
        <f>IF(G176&lt;=$J$10*12,SUM($H$15:H176),"")</f>
        <v/>
      </c>
      <c r="J176" s="4" t="str">
        <f t="shared" si="23"/>
        <v/>
      </c>
      <c r="L176" s="12">
        <v>162</v>
      </c>
      <c r="M176" s="4" t="str">
        <f t="shared" si="32"/>
        <v/>
      </c>
      <c r="N176" s="4" t="str">
        <f>IF(L176&lt;=$O$10*12,SUM($M$15:M176),"")</f>
        <v/>
      </c>
      <c r="O176" s="4" t="str">
        <f t="shared" si="31"/>
        <v/>
      </c>
      <c r="Q176" s="4" t="e">
        <f t="shared" si="26"/>
        <v>#VALUE!</v>
      </c>
      <c r="R176" s="4">
        <f t="shared" si="24"/>
        <v>52.083333333333336</v>
      </c>
      <c r="S176" s="3" t="e">
        <f t="shared" si="27"/>
        <v>#VALUE!</v>
      </c>
      <c r="T176" s="11" t="e">
        <f t="shared" si="28"/>
        <v>#VALUE!</v>
      </c>
    </row>
    <row r="177" spans="2:20">
      <c r="B177" s="12">
        <v>163</v>
      </c>
      <c r="C177" s="4" t="str">
        <f t="shared" si="25"/>
        <v/>
      </c>
      <c r="D177" s="4" t="str">
        <f>IF(B177&lt;=$E$10*12,SUM($C$15:C177),"")</f>
        <v/>
      </c>
      <c r="E177" s="4" t="str">
        <f t="shared" si="30"/>
        <v/>
      </c>
      <c r="G177" s="12">
        <v>163</v>
      </c>
      <c r="H177" s="4" t="str">
        <f t="shared" si="29"/>
        <v/>
      </c>
      <c r="I177" s="4" t="str">
        <f>IF(G177&lt;=$J$10*12,SUM($H$15:H177),"")</f>
        <v/>
      </c>
      <c r="J177" s="4" t="str">
        <f t="shared" si="23"/>
        <v/>
      </c>
      <c r="L177" s="12">
        <v>163</v>
      </c>
      <c r="M177" s="4" t="str">
        <f t="shared" si="32"/>
        <v/>
      </c>
      <c r="N177" s="4" t="str">
        <f>IF(L177&lt;=$O$10*12,SUM($M$15:M177),"")</f>
        <v/>
      </c>
      <c r="O177" s="4" t="str">
        <f t="shared" si="31"/>
        <v/>
      </c>
      <c r="Q177" s="4" t="e">
        <f t="shared" si="26"/>
        <v>#VALUE!</v>
      </c>
      <c r="R177" s="4">
        <f t="shared" si="24"/>
        <v>52.083333333333336</v>
      </c>
      <c r="S177" s="3" t="e">
        <f t="shared" si="27"/>
        <v>#VALUE!</v>
      </c>
      <c r="T177" s="11" t="e">
        <f t="shared" si="28"/>
        <v>#VALUE!</v>
      </c>
    </row>
    <row r="178" spans="2:20">
      <c r="B178" s="12">
        <v>164</v>
      </c>
      <c r="C178" s="4" t="str">
        <f t="shared" si="25"/>
        <v/>
      </c>
      <c r="D178" s="4" t="str">
        <f>IF(B178&lt;=$E$10*12,SUM($C$15:C178),"")</f>
        <v/>
      </c>
      <c r="E178" s="4" t="str">
        <f t="shared" si="30"/>
        <v/>
      </c>
      <c r="G178" s="12">
        <v>164</v>
      </c>
      <c r="H178" s="4" t="str">
        <f t="shared" si="29"/>
        <v/>
      </c>
      <c r="I178" s="4" t="str">
        <f>IF(G178&lt;=$J$10*12,SUM($H$15:H178),"")</f>
        <v/>
      </c>
      <c r="J178" s="4" t="str">
        <f t="shared" si="23"/>
        <v/>
      </c>
      <c r="L178" s="12">
        <v>164</v>
      </c>
      <c r="M178" s="4" t="str">
        <f t="shared" si="32"/>
        <v/>
      </c>
      <c r="N178" s="4" t="str">
        <f>IF(L178&lt;=$O$10*12,SUM($M$15:M178),"")</f>
        <v/>
      </c>
      <c r="O178" s="4" t="str">
        <f t="shared" si="31"/>
        <v/>
      </c>
      <c r="Q178" s="4" t="e">
        <f t="shared" si="26"/>
        <v>#VALUE!</v>
      </c>
      <c r="R178" s="4">
        <f t="shared" si="24"/>
        <v>52.083333333333336</v>
      </c>
      <c r="S178" s="3" t="e">
        <f t="shared" si="27"/>
        <v>#VALUE!</v>
      </c>
      <c r="T178" s="11" t="e">
        <f t="shared" si="28"/>
        <v>#VALUE!</v>
      </c>
    </row>
    <row r="179" spans="2:20">
      <c r="B179" s="12">
        <v>165</v>
      </c>
      <c r="C179" s="4" t="str">
        <f t="shared" si="25"/>
        <v/>
      </c>
      <c r="D179" s="4" t="str">
        <f>IF(B179&lt;=$E$10*12,SUM($C$15:C179),"")</f>
        <v/>
      </c>
      <c r="E179" s="4" t="str">
        <f t="shared" si="30"/>
        <v/>
      </c>
      <c r="G179" s="12">
        <v>165</v>
      </c>
      <c r="H179" s="4" t="str">
        <f t="shared" si="29"/>
        <v/>
      </c>
      <c r="I179" s="4" t="str">
        <f>IF(G179&lt;=$J$10*12,SUM($H$15:H179),"")</f>
        <v/>
      </c>
      <c r="J179" s="4" t="str">
        <f t="shared" si="23"/>
        <v/>
      </c>
      <c r="L179" s="12">
        <v>165</v>
      </c>
      <c r="M179" s="4" t="str">
        <f t="shared" si="32"/>
        <v/>
      </c>
      <c r="N179" s="4" t="str">
        <f>IF(L179&lt;=$O$10*12,SUM($M$15:M179),"")</f>
        <v/>
      </c>
      <c r="O179" s="4" t="str">
        <f t="shared" si="31"/>
        <v/>
      </c>
      <c r="Q179" s="4" t="e">
        <f t="shared" si="26"/>
        <v>#VALUE!</v>
      </c>
      <c r="R179" s="4">
        <f t="shared" si="24"/>
        <v>52.083333333333336</v>
      </c>
      <c r="S179" s="3" t="e">
        <f t="shared" si="27"/>
        <v>#VALUE!</v>
      </c>
      <c r="T179" s="11" t="e">
        <f t="shared" si="28"/>
        <v>#VALUE!</v>
      </c>
    </row>
    <row r="180" spans="2:20">
      <c r="B180" s="12">
        <v>166</v>
      </c>
      <c r="C180" s="4" t="str">
        <f t="shared" si="25"/>
        <v/>
      </c>
      <c r="D180" s="4" t="str">
        <f>IF(B180&lt;=$E$10*12,SUM($C$15:C180),"")</f>
        <v/>
      </c>
      <c r="E180" s="4" t="str">
        <f t="shared" si="30"/>
        <v/>
      </c>
      <c r="G180" s="12">
        <v>166</v>
      </c>
      <c r="H180" s="4" t="str">
        <f t="shared" si="29"/>
        <v/>
      </c>
      <c r="I180" s="4" t="str">
        <f>IF(G180&lt;=$J$10*12,SUM($H$15:H180),"")</f>
        <v/>
      </c>
      <c r="J180" s="4" t="str">
        <f t="shared" si="23"/>
        <v/>
      </c>
      <c r="L180" s="12">
        <v>166</v>
      </c>
      <c r="M180" s="4" t="str">
        <f t="shared" si="32"/>
        <v/>
      </c>
      <c r="N180" s="4" t="str">
        <f>IF(L180&lt;=$O$10*12,SUM($M$15:M180),"")</f>
        <v/>
      </c>
      <c r="O180" s="4" t="str">
        <f t="shared" si="31"/>
        <v/>
      </c>
      <c r="Q180" s="4" t="e">
        <f t="shared" si="26"/>
        <v>#VALUE!</v>
      </c>
      <c r="R180" s="4">
        <f t="shared" si="24"/>
        <v>52.083333333333336</v>
      </c>
      <c r="S180" s="3" t="e">
        <f t="shared" si="27"/>
        <v>#VALUE!</v>
      </c>
      <c r="T180" s="11" t="e">
        <f t="shared" si="28"/>
        <v>#VALUE!</v>
      </c>
    </row>
    <row r="181" spans="2:20">
      <c r="B181" s="12">
        <v>167</v>
      </c>
      <c r="C181" s="4" t="str">
        <f t="shared" si="25"/>
        <v/>
      </c>
      <c r="D181" s="4" t="str">
        <f>IF(B181&lt;=$E$10*12,SUM($C$15:C181),"")</f>
        <v/>
      </c>
      <c r="E181" s="4" t="str">
        <f t="shared" si="30"/>
        <v/>
      </c>
      <c r="G181" s="12">
        <v>167</v>
      </c>
      <c r="H181" s="4" t="str">
        <f t="shared" si="29"/>
        <v/>
      </c>
      <c r="I181" s="4" t="str">
        <f>IF(G181&lt;=$J$10*12,SUM($H$15:H181),"")</f>
        <v/>
      </c>
      <c r="J181" s="4" t="str">
        <f t="shared" si="23"/>
        <v/>
      </c>
      <c r="L181" s="12">
        <v>167</v>
      </c>
      <c r="M181" s="4" t="str">
        <f t="shared" si="32"/>
        <v/>
      </c>
      <c r="N181" s="4" t="str">
        <f>IF(L181&lt;=$O$10*12,SUM($M$15:M181),"")</f>
        <v/>
      </c>
      <c r="O181" s="4" t="str">
        <f t="shared" si="31"/>
        <v/>
      </c>
      <c r="Q181" s="4" t="e">
        <f t="shared" si="26"/>
        <v>#VALUE!</v>
      </c>
      <c r="R181" s="4">
        <f t="shared" si="24"/>
        <v>52.083333333333336</v>
      </c>
      <c r="S181" s="3" t="e">
        <f t="shared" si="27"/>
        <v>#VALUE!</v>
      </c>
      <c r="T181" s="11" t="e">
        <f t="shared" si="28"/>
        <v>#VALUE!</v>
      </c>
    </row>
    <row r="182" spans="2:20">
      <c r="B182" s="12">
        <v>168</v>
      </c>
      <c r="C182" s="4" t="str">
        <f t="shared" si="25"/>
        <v/>
      </c>
      <c r="D182" s="4" t="str">
        <f>IF(B182&lt;=$E$10*12,SUM($C$15:C182),"")</f>
        <v/>
      </c>
      <c r="E182" s="4" t="str">
        <f t="shared" si="30"/>
        <v/>
      </c>
      <c r="G182" s="12">
        <v>168</v>
      </c>
      <c r="H182" s="4" t="str">
        <f t="shared" si="29"/>
        <v/>
      </c>
      <c r="I182" s="4" t="str">
        <f>IF(G182&lt;=$J$10*12,SUM($H$15:H182),"")</f>
        <v/>
      </c>
      <c r="J182" s="4" t="str">
        <f t="shared" si="23"/>
        <v/>
      </c>
      <c r="L182" s="12">
        <v>168</v>
      </c>
      <c r="M182" s="4" t="str">
        <f t="shared" si="32"/>
        <v/>
      </c>
      <c r="N182" s="4" t="str">
        <f>IF(L182&lt;=$O$10*12,SUM($M$15:M182),"")</f>
        <v/>
      </c>
      <c r="O182" s="4" t="str">
        <f t="shared" si="31"/>
        <v/>
      </c>
      <c r="Q182" s="4" t="e">
        <f t="shared" si="26"/>
        <v>#VALUE!</v>
      </c>
      <c r="R182" s="4">
        <f t="shared" si="24"/>
        <v>52.083333333333336</v>
      </c>
      <c r="S182" s="3" t="e">
        <f t="shared" si="27"/>
        <v>#VALUE!</v>
      </c>
      <c r="T182" s="11" t="e">
        <f t="shared" si="28"/>
        <v>#VALUE!</v>
      </c>
    </row>
    <row r="183" spans="2:20">
      <c r="B183" s="12">
        <v>169</v>
      </c>
      <c r="C183" s="4" t="str">
        <f t="shared" si="25"/>
        <v/>
      </c>
      <c r="D183" s="4" t="str">
        <f>IF(B183&lt;=$E$10*12,SUM($C$15:C183),"")</f>
        <v/>
      </c>
      <c r="E183" s="4" t="str">
        <f t="shared" si="30"/>
        <v/>
      </c>
      <c r="G183" s="12">
        <v>169</v>
      </c>
      <c r="H183" s="4" t="str">
        <f t="shared" si="29"/>
        <v/>
      </c>
      <c r="I183" s="4" t="str">
        <f>IF(G183&lt;=$J$10*12,SUM($H$15:H183),"")</f>
        <v/>
      </c>
      <c r="J183" s="4" t="str">
        <f t="shared" si="23"/>
        <v/>
      </c>
      <c r="L183" s="12">
        <v>169</v>
      </c>
      <c r="M183" s="4" t="str">
        <f t="shared" si="32"/>
        <v/>
      </c>
      <c r="N183" s="4" t="str">
        <f>IF(L183&lt;=$O$10*12,SUM($M$15:M183),"")</f>
        <v/>
      </c>
      <c r="O183" s="4" t="str">
        <f t="shared" si="31"/>
        <v/>
      </c>
      <c r="Q183" s="4" t="e">
        <f t="shared" si="26"/>
        <v>#VALUE!</v>
      </c>
      <c r="R183" s="4">
        <f t="shared" si="24"/>
        <v>52.083333333333336</v>
      </c>
      <c r="S183" s="3" t="e">
        <f t="shared" si="27"/>
        <v>#VALUE!</v>
      </c>
      <c r="T183" s="11" t="e">
        <f t="shared" si="28"/>
        <v>#VALUE!</v>
      </c>
    </row>
    <row r="184" spans="2:20">
      <c r="B184" s="12">
        <v>170</v>
      </c>
      <c r="C184" s="4" t="str">
        <f t="shared" si="25"/>
        <v/>
      </c>
      <c r="D184" s="4" t="str">
        <f>IF(B184&lt;=$E$10*12,SUM($C$15:C184),"")</f>
        <v/>
      </c>
      <c r="E184" s="4" t="str">
        <f t="shared" si="30"/>
        <v/>
      </c>
      <c r="G184" s="12">
        <v>170</v>
      </c>
      <c r="H184" s="4" t="str">
        <f t="shared" si="29"/>
        <v/>
      </c>
      <c r="I184" s="4" t="str">
        <f>IF(G184&lt;=$J$10*12,SUM($H$15:H184),"")</f>
        <v/>
      </c>
      <c r="J184" s="4" t="str">
        <f t="shared" si="23"/>
        <v/>
      </c>
      <c r="L184" s="12">
        <v>170</v>
      </c>
      <c r="M184" s="4" t="str">
        <f t="shared" si="32"/>
        <v/>
      </c>
      <c r="N184" s="4" t="str">
        <f>IF(L184&lt;=$O$10*12,SUM($M$15:M184),"")</f>
        <v/>
      </c>
      <c r="O184" s="4" t="str">
        <f t="shared" si="31"/>
        <v/>
      </c>
      <c r="Q184" s="4" t="e">
        <f t="shared" si="26"/>
        <v>#VALUE!</v>
      </c>
      <c r="R184" s="4">
        <f t="shared" si="24"/>
        <v>52.083333333333336</v>
      </c>
      <c r="S184" s="3" t="e">
        <f t="shared" si="27"/>
        <v>#VALUE!</v>
      </c>
      <c r="T184" s="11" t="e">
        <f t="shared" si="28"/>
        <v>#VALUE!</v>
      </c>
    </row>
    <row r="185" spans="2:20">
      <c r="B185" s="12">
        <v>171</v>
      </c>
      <c r="C185" s="4" t="str">
        <f t="shared" si="25"/>
        <v/>
      </c>
      <c r="D185" s="4" t="str">
        <f>IF(B185&lt;=$E$10*12,SUM($C$15:C185),"")</f>
        <v/>
      </c>
      <c r="E185" s="4" t="str">
        <f t="shared" si="30"/>
        <v/>
      </c>
      <c r="G185" s="12">
        <v>171</v>
      </c>
      <c r="H185" s="4" t="str">
        <f t="shared" si="29"/>
        <v/>
      </c>
      <c r="I185" s="4" t="str">
        <f>IF(G185&lt;=$J$10*12,SUM($H$15:H185),"")</f>
        <v/>
      </c>
      <c r="J185" s="4" t="str">
        <f t="shared" si="23"/>
        <v/>
      </c>
      <c r="L185" s="12">
        <v>171</v>
      </c>
      <c r="M185" s="4" t="str">
        <f t="shared" si="32"/>
        <v/>
      </c>
      <c r="N185" s="4" t="str">
        <f>IF(L185&lt;=$O$10*12,SUM($M$15:M185),"")</f>
        <v/>
      </c>
      <c r="O185" s="4" t="str">
        <f t="shared" si="31"/>
        <v/>
      </c>
      <c r="Q185" s="4" t="e">
        <f t="shared" si="26"/>
        <v>#VALUE!</v>
      </c>
      <c r="R185" s="4">
        <f t="shared" si="24"/>
        <v>52.083333333333336</v>
      </c>
      <c r="S185" s="3" t="e">
        <f t="shared" si="27"/>
        <v>#VALUE!</v>
      </c>
      <c r="T185" s="11" t="e">
        <f t="shared" si="28"/>
        <v>#VALUE!</v>
      </c>
    </row>
    <row r="186" spans="2:20">
      <c r="B186" s="12">
        <v>172</v>
      </c>
      <c r="C186" s="4" t="str">
        <f t="shared" si="25"/>
        <v/>
      </c>
      <c r="D186" s="4" t="str">
        <f>IF(B186&lt;=$E$10*12,SUM($C$15:C186),"")</f>
        <v/>
      </c>
      <c r="E186" s="4" t="str">
        <f t="shared" si="30"/>
        <v/>
      </c>
      <c r="G186" s="12">
        <v>172</v>
      </c>
      <c r="H186" s="4" t="str">
        <f t="shared" si="29"/>
        <v/>
      </c>
      <c r="I186" s="4" t="str">
        <f>IF(G186&lt;=$J$10*12,SUM($H$15:H186),"")</f>
        <v/>
      </c>
      <c r="J186" s="4" t="str">
        <f t="shared" si="23"/>
        <v/>
      </c>
      <c r="L186" s="12">
        <v>172</v>
      </c>
      <c r="M186" s="4" t="str">
        <f t="shared" si="32"/>
        <v/>
      </c>
      <c r="N186" s="4" t="str">
        <f>IF(L186&lt;=$O$10*12,SUM($M$15:M186),"")</f>
        <v/>
      </c>
      <c r="O186" s="4" t="str">
        <f t="shared" si="31"/>
        <v/>
      </c>
      <c r="Q186" s="4" t="e">
        <f t="shared" si="26"/>
        <v>#VALUE!</v>
      </c>
      <c r="R186" s="4">
        <f t="shared" si="24"/>
        <v>52.083333333333336</v>
      </c>
      <c r="S186" s="3" t="e">
        <f t="shared" si="27"/>
        <v>#VALUE!</v>
      </c>
      <c r="T186" s="11" t="e">
        <f t="shared" si="28"/>
        <v>#VALUE!</v>
      </c>
    </row>
    <row r="187" spans="2:20">
      <c r="B187" s="12">
        <v>173</v>
      </c>
      <c r="C187" s="4" t="str">
        <f t="shared" si="25"/>
        <v/>
      </c>
      <c r="D187" s="4" t="str">
        <f>IF(B187&lt;=$E$10*12,SUM($C$15:C187),"")</f>
        <v/>
      </c>
      <c r="E187" s="4" t="str">
        <f t="shared" si="30"/>
        <v/>
      </c>
      <c r="G187" s="12">
        <v>173</v>
      </c>
      <c r="H187" s="4" t="str">
        <f t="shared" si="29"/>
        <v/>
      </c>
      <c r="I187" s="4" t="str">
        <f>IF(G187&lt;=$J$10*12,SUM($H$15:H187),"")</f>
        <v/>
      </c>
      <c r="J187" s="4" t="str">
        <f t="shared" si="23"/>
        <v/>
      </c>
      <c r="L187" s="12">
        <v>173</v>
      </c>
      <c r="M187" s="4" t="str">
        <f t="shared" si="32"/>
        <v/>
      </c>
      <c r="N187" s="4" t="str">
        <f>IF(L187&lt;=$O$10*12,SUM($M$15:M187),"")</f>
        <v/>
      </c>
      <c r="O187" s="4" t="str">
        <f t="shared" si="31"/>
        <v/>
      </c>
      <c r="Q187" s="4" t="e">
        <f t="shared" si="26"/>
        <v>#VALUE!</v>
      </c>
      <c r="R187" s="4">
        <f t="shared" si="24"/>
        <v>52.083333333333336</v>
      </c>
      <c r="S187" s="3" t="e">
        <f t="shared" si="27"/>
        <v>#VALUE!</v>
      </c>
      <c r="T187" s="11" t="e">
        <f t="shared" si="28"/>
        <v>#VALUE!</v>
      </c>
    </row>
    <row r="188" spans="2:20">
      <c r="B188" s="12">
        <v>174</v>
      </c>
      <c r="C188" s="4" t="str">
        <f t="shared" si="25"/>
        <v/>
      </c>
      <c r="D188" s="4" t="str">
        <f>IF(B188&lt;=$E$10*12,SUM($C$15:C188),"")</f>
        <v/>
      </c>
      <c r="E188" s="4" t="str">
        <f t="shared" si="30"/>
        <v/>
      </c>
      <c r="G188" s="12">
        <v>174</v>
      </c>
      <c r="H188" s="4" t="str">
        <f t="shared" si="29"/>
        <v/>
      </c>
      <c r="I188" s="4" t="str">
        <f>IF(G188&lt;=$J$10*12,SUM($H$15:H188),"")</f>
        <v/>
      </c>
      <c r="J188" s="4" t="str">
        <f t="shared" si="23"/>
        <v/>
      </c>
      <c r="L188" s="12">
        <v>174</v>
      </c>
      <c r="M188" s="4" t="str">
        <f t="shared" si="32"/>
        <v/>
      </c>
      <c r="N188" s="4" t="str">
        <f>IF(L188&lt;=$O$10*12,SUM($M$15:M188),"")</f>
        <v/>
      </c>
      <c r="O188" s="4" t="str">
        <f t="shared" si="31"/>
        <v/>
      </c>
      <c r="Q188" s="4" t="e">
        <f t="shared" si="26"/>
        <v>#VALUE!</v>
      </c>
      <c r="R188" s="4">
        <f t="shared" si="24"/>
        <v>52.083333333333336</v>
      </c>
      <c r="S188" s="3" t="e">
        <f t="shared" si="27"/>
        <v>#VALUE!</v>
      </c>
      <c r="T188" s="11" t="e">
        <f t="shared" si="28"/>
        <v>#VALUE!</v>
      </c>
    </row>
    <row r="189" spans="2:20">
      <c r="B189" s="12">
        <v>175</v>
      </c>
      <c r="C189" s="4" t="str">
        <f t="shared" si="25"/>
        <v/>
      </c>
      <c r="D189" s="4" t="str">
        <f>IF(B189&lt;=$E$10*12,SUM($C$15:C189),"")</f>
        <v/>
      </c>
      <c r="E189" s="4" t="str">
        <f t="shared" si="30"/>
        <v/>
      </c>
      <c r="G189" s="12">
        <v>175</v>
      </c>
      <c r="H189" s="4" t="str">
        <f t="shared" si="29"/>
        <v/>
      </c>
      <c r="I189" s="4" t="str">
        <f>IF(G189&lt;=$J$10*12,SUM($H$15:H189),"")</f>
        <v/>
      </c>
      <c r="J189" s="4" t="str">
        <f t="shared" si="23"/>
        <v/>
      </c>
      <c r="L189" s="12">
        <v>175</v>
      </c>
      <c r="M189" s="4" t="str">
        <f t="shared" si="32"/>
        <v/>
      </c>
      <c r="N189" s="4" t="str">
        <f>IF(L189&lt;=$O$10*12,SUM($M$15:M189),"")</f>
        <v/>
      </c>
      <c r="O189" s="4" t="str">
        <f t="shared" si="31"/>
        <v/>
      </c>
      <c r="Q189" s="4" t="e">
        <f t="shared" si="26"/>
        <v>#VALUE!</v>
      </c>
      <c r="R189" s="4">
        <f t="shared" si="24"/>
        <v>52.083333333333336</v>
      </c>
      <c r="S189" s="3" t="e">
        <f t="shared" si="27"/>
        <v>#VALUE!</v>
      </c>
      <c r="T189" s="11" t="e">
        <f t="shared" si="28"/>
        <v>#VALUE!</v>
      </c>
    </row>
    <row r="190" spans="2:20">
      <c r="B190" s="12">
        <v>176</v>
      </c>
      <c r="C190" s="4" t="str">
        <f t="shared" si="25"/>
        <v/>
      </c>
      <c r="D190" s="4" t="str">
        <f>IF(B190&lt;=$E$10*12,SUM($C$15:C190),"")</f>
        <v/>
      </c>
      <c r="E190" s="4" t="str">
        <f t="shared" si="30"/>
        <v/>
      </c>
      <c r="G190" s="12">
        <v>176</v>
      </c>
      <c r="H190" s="4" t="str">
        <f t="shared" si="29"/>
        <v/>
      </c>
      <c r="I190" s="4" t="str">
        <f>IF(G190&lt;=$J$10*12,SUM($H$15:H190),"")</f>
        <v/>
      </c>
      <c r="J190" s="4" t="str">
        <f t="shared" si="23"/>
        <v/>
      </c>
      <c r="L190" s="12">
        <v>176</v>
      </c>
      <c r="M190" s="4" t="str">
        <f t="shared" si="32"/>
        <v/>
      </c>
      <c r="N190" s="4" t="str">
        <f>IF(L190&lt;=$O$10*12,SUM($M$15:M190),"")</f>
        <v/>
      </c>
      <c r="O190" s="4" t="str">
        <f t="shared" si="31"/>
        <v/>
      </c>
      <c r="Q190" s="4" t="e">
        <f t="shared" si="26"/>
        <v>#VALUE!</v>
      </c>
      <c r="R190" s="4">
        <f t="shared" si="24"/>
        <v>52.083333333333336</v>
      </c>
      <c r="S190" s="3" t="e">
        <f t="shared" si="27"/>
        <v>#VALUE!</v>
      </c>
      <c r="T190" s="11" t="e">
        <f t="shared" si="28"/>
        <v>#VALUE!</v>
      </c>
    </row>
    <row r="191" spans="2:20">
      <c r="B191" s="12">
        <v>177</v>
      </c>
      <c r="C191" s="4" t="str">
        <f t="shared" si="25"/>
        <v/>
      </c>
      <c r="D191" s="4" t="str">
        <f>IF(B191&lt;=$E$10*12,SUM($C$15:C191),"")</f>
        <v/>
      </c>
      <c r="E191" s="4" t="str">
        <f t="shared" si="30"/>
        <v/>
      </c>
      <c r="G191" s="12">
        <v>177</v>
      </c>
      <c r="H191" s="4" t="str">
        <f t="shared" si="29"/>
        <v/>
      </c>
      <c r="I191" s="4" t="str">
        <f>IF(G191&lt;=$J$10*12,SUM($H$15:H191),"")</f>
        <v/>
      </c>
      <c r="J191" s="4" t="str">
        <f t="shared" si="23"/>
        <v/>
      </c>
      <c r="L191" s="12">
        <v>177</v>
      </c>
      <c r="M191" s="4" t="str">
        <f t="shared" si="32"/>
        <v/>
      </c>
      <c r="N191" s="4" t="str">
        <f>IF(L191&lt;=$O$10*12,SUM($M$15:M191),"")</f>
        <v/>
      </c>
      <c r="O191" s="4" t="str">
        <f t="shared" si="31"/>
        <v/>
      </c>
      <c r="Q191" s="4" t="e">
        <f t="shared" si="26"/>
        <v>#VALUE!</v>
      </c>
      <c r="R191" s="4">
        <f t="shared" si="24"/>
        <v>52.083333333333336</v>
      </c>
      <c r="S191" s="3" t="e">
        <f t="shared" si="27"/>
        <v>#VALUE!</v>
      </c>
      <c r="T191" s="11" t="e">
        <f t="shared" si="28"/>
        <v>#VALUE!</v>
      </c>
    </row>
    <row r="192" spans="2:20">
      <c r="B192" s="12">
        <v>178</v>
      </c>
      <c r="C192" s="4" t="str">
        <f t="shared" si="25"/>
        <v/>
      </c>
      <c r="D192" s="4" t="str">
        <f>IF(B192&lt;=$E$10*12,SUM($C$15:C192),"")</f>
        <v/>
      </c>
      <c r="E192" s="4" t="str">
        <f t="shared" si="30"/>
        <v/>
      </c>
      <c r="G192" s="12">
        <v>178</v>
      </c>
      <c r="H192" s="4" t="str">
        <f t="shared" si="29"/>
        <v/>
      </c>
      <c r="I192" s="4" t="str">
        <f>IF(G192&lt;=$J$10*12,SUM($H$15:H192),"")</f>
        <v/>
      </c>
      <c r="J192" s="4" t="str">
        <f t="shared" si="23"/>
        <v/>
      </c>
      <c r="L192" s="12">
        <v>178</v>
      </c>
      <c r="M192" s="4" t="str">
        <f t="shared" si="32"/>
        <v/>
      </c>
      <c r="N192" s="4" t="str">
        <f>IF(L192&lt;=$O$10*12,SUM($M$15:M192),"")</f>
        <v/>
      </c>
      <c r="O192" s="4" t="str">
        <f t="shared" si="31"/>
        <v/>
      </c>
      <c r="Q192" s="4" t="e">
        <f t="shared" si="26"/>
        <v>#VALUE!</v>
      </c>
      <c r="R192" s="4">
        <f t="shared" si="24"/>
        <v>52.083333333333336</v>
      </c>
      <c r="S192" s="3" t="e">
        <f t="shared" si="27"/>
        <v>#VALUE!</v>
      </c>
      <c r="T192" s="11" t="e">
        <f t="shared" si="28"/>
        <v>#VALUE!</v>
      </c>
    </row>
    <row r="193" spans="2:20">
      <c r="B193" s="12">
        <v>179</v>
      </c>
      <c r="C193" s="4" t="str">
        <f t="shared" si="25"/>
        <v/>
      </c>
      <c r="D193" s="4" t="str">
        <f>IF(B193&lt;=$E$10*12,SUM($C$15:C193),"")</f>
        <v/>
      </c>
      <c r="E193" s="4" t="str">
        <f t="shared" si="30"/>
        <v/>
      </c>
      <c r="G193" s="12">
        <v>179</v>
      </c>
      <c r="H193" s="4" t="str">
        <f t="shared" si="29"/>
        <v/>
      </c>
      <c r="I193" s="4" t="str">
        <f>IF(G193&lt;=$J$10*12,SUM($H$15:H193),"")</f>
        <v/>
      </c>
      <c r="J193" s="4" t="str">
        <f t="shared" si="23"/>
        <v/>
      </c>
      <c r="L193" s="12">
        <v>179</v>
      </c>
      <c r="M193" s="4" t="str">
        <f t="shared" si="32"/>
        <v/>
      </c>
      <c r="N193" s="4" t="str">
        <f>IF(L193&lt;=$O$10*12,SUM($M$15:M193),"")</f>
        <v/>
      </c>
      <c r="O193" s="4" t="str">
        <f t="shared" si="31"/>
        <v/>
      </c>
      <c r="Q193" s="4" t="e">
        <f t="shared" si="26"/>
        <v>#VALUE!</v>
      </c>
      <c r="R193" s="4">
        <f t="shared" si="24"/>
        <v>52.083333333333336</v>
      </c>
      <c r="S193" s="3" t="e">
        <f t="shared" si="27"/>
        <v>#VALUE!</v>
      </c>
      <c r="T193" s="11" t="e">
        <f t="shared" si="28"/>
        <v>#VALUE!</v>
      </c>
    </row>
    <row r="194" spans="2:20">
      <c r="B194" s="12">
        <v>180</v>
      </c>
      <c r="C194" s="4" t="str">
        <f t="shared" si="25"/>
        <v/>
      </c>
      <c r="D194" s="4" t="str">
        <f>IF(B194&lt;=$E$10*12,SUM($C$15:C194),"")</f>
        <v/>
      </c>
      <c r="E194" s="4" t="str">
        <f t="shared" si="30"/>
        <v/>
      </c>
      <c r="G194" s="12">
        <v>180</v>
      </c>
      <c r="H194" s="4" t="str">
        <f t="shared" si="29"/>
        <v/>
      </c>
      <c r="I194" s="4" t="str">
        <f>IF(G194&lt;=$J$10*12,SUM($H$15:H194),"")</f>
        <v/>
      </c>
      <c r="J194" s="4" t="str">
        <f t="shared" si="23"/>
        <v/>
      </c>
      <c r="L194" s="12">
        <v>180</v>
      </c>
      <c r="M194" s="4" t="str">
        <f t="shared" si="32"/>
        <v/>
      </c>
      <c r="N194" s="4" t="str">
        <f>IF(L194&lt;=$O$10*12,SUM($M$15:M194),"")</f>
        <v/>
      </c>
      <c r="O194" s="4" t="str">
        <f t="shared" si="31"/>
        <v/>
      </c>
      <c r="Q194" s="4" t="e">
        <f t="shared" si="26"/>
        <v>#VALUE!</v>
      </c>
      <c r="R194" s="4">
        <f t="shared" si="24"/>
        <v>52.083333333333336</v>
      </c>
      <c r="S194" s="3" t="e">
        <f t="shared" si="27"/>
        <v>#VALUE!</v>
      </c>
      <c r="T194" s="11" t="e">
        <f t="shared" si="28"/>
        <v>#VALUE!</v>
      </c>
    </row>
    <row r="195" spans="2:20">
      <c r="B195" s="12">
        <v>181</v>
      </c>
      <c r="C195" s="4" t="str">
        <f t="shared" si="25"/>
        <v/>
      </c>
      <c r="D195" s="4" t="str">
        <f>IF(B195&lt;=$E$10*12,SUM($C$15:C195),"")</f>
        <v/>
      </c>
      <c r="E195" s="4" t="str">
        <f t="shared" si="30"/>
        <v/>
      </c>
      <c r="G195" s="12">
        <v>181</v>
      </c>
      <c r="H195" s="4" t="str">
        <f t="shared" si="29"/>
        <v/>
      </c>
      <c r="I195" s="4" t="str">
        <f>IF(G195&lt;=$J$10*12,SUM($H$15:H195),"")</f>
        <v/>
      </c>
      <c r="J195" s="4" t="str">
        <f t="shared" si="23"/>
        <v/>
      </c>
      <c r="L195" s="12">
        <v>181</v>
      </c>
      <c r="M195" s="4" t="str">
        <f t="shared" si="32"/>
        <v/>
      </c>
      <c r="N195" s="4" t="str">
        <f>IF(L195&lt;=$O$10*12,SUM($M$15:M195),"")</f>
        <v/>
      </c>
      <c r="O195" s="4" t="str">
        <f t="shared" si="31"/>
        <v/>
      </c>
      <c r="Q195" s="4" t="e">
        <f t="shared" si="26"/>
        <v>#VALUE!</v>
      </c>
      <c r="R195" s="4">
        <f t="shared" si="24"/>
        <v>52.083333333333336</v>
      </c>
      <c r="S195" s="3" t="e">
        <f t="shared" si="27"/>
        <v>#VALUE!</v>
      </c>
      <c r="T195" s="11" t="e">
        <f t="shared" si="28"/>
        <v>#VALUE!</v>
      </c>
    </row>
    <row r="196" spans="2:20">
      <c r="B196" s="12">
        <v>182</v>
      </c>
      <c r="C196" s="4" t="str">
        <f t="shared" si="25"/>
        <v/>
      </c>
      <c r="D196" s="4" t="str">
        <f>IF(B196&lt;=$E$10*12,SUM($C$15:C196),"")</f>
        <v/>
      </c>
      <c r="E196" s="4" t="str">
        <f t="shared" si="30"/>
        <v/>
      </c>
      <c r="G196" s="12">
        <v>182</v>
      </c>
      <c r="H196" s="4" t="str">
        <f t="shared" si="29"/>
        <v/>
      </c>
      <c r="I196" s="4" t="str">
        <f>IF(G196&lt;=$J$10*12,SUM($H$15:H196),"")</f>
        <v/>
      </c>
      <c r="J196" s="4" t="str">
        <f t="shared" si="23"/>
        <v/>
      </c>
      <c r="L196" s="12">
        <v>182</v>
      </c>
      <c r="M196" s="4" t="str">
        <f t="shared" si="32"/>
        <v/>
      </c>
      <c r="N196" s="4" t="str">
        <f>IF(L196&lt;=$O$10*12,SUM($M$15:M196),"")</f>
        <v/>
      </c>
      <c r="O196" s="4" t="str">
        <f t="shared" si="31"/>
        <v/>
      </c>
      <c r="Q196" s="4" t="e">
        <f t="shared" si="26"/>
        <v>#VALUE!</v>
      </c>
      <c r="R196" s="4">
        <f t="shared" si="24"/>
        <v>52.083333333333336</v>
      </c>
      <c r="S196" s="3" t="e">
        <f t="shared" si="27"/>
        <v>#VALUE!</v>
      </c>
      <c r="T196" s="11" t="e">
        <f t="shared" si="28"/>
        <v>#VALUE!</v>
      </c>
    </row>
    <row r="197" spans="2:20">
      <c r="B197" s="12">
        <v>183</v>
      </c>
      <c r="C197" s="4" t="str">
        <f t="shared" si="25"/>
        <v/>
      </c>
      <c r="D197" s="4" t="str">
        <f>IF(B197&lt;=$E$10*12,SUM($C$15:C197),"")</f>
        <v/>
      </c>
      <c r="E197" s="4" t="str">
        <f t="shared" si="30"/>
        <v/>
      </c>
      <c r="G197" s="12">
        <v>183</v>
      </c>
      <c r="H197" s="4" t="str">
        <f t="shared" si="29"/>
        <v/>
      </c>
      <c r="I197" s="4" t="str">
        <f>IF(G197&lt;=$J$10*12,SUM($H$15:H197),"")</f>
        <v/>
      </c>
      <c r="J197" s="4" t="str">
        <f t="shared" si="23"/>
        <v/>
      </c>
      <c r="L197" s="12">
        <v>183</v>
      </c>
      <c r="M197" s="4" t="str">
        <f t="shared" si="32"/>
        <v/>
      </c>
      <c r="N197" s="4" t="str">
        <f>IF(L197&lt;=$O$10*12,SUM($M$15:M197),"")</f>
        <v/>
      </c>
      <c r="O197" s="4" t="str">
        <f t="shared" si="31"/>
        <v/>
      </c>
      <c r="Q197" s="4" t="e">
        <f t="shared" si="26"/>
        <v>#VALUE!</v>
      </c>
      <c r="R197" s="4">
        <f t="shared" si="24"/>
        <v>52.083333333333336</v>
      </c>
      <c r="S197" s="3" t="e">
        <f t="shared" si="27"/>
        <v>#VALUE!</v>
      </c>
      <c r="T197" s="11" t="e">
        <f t="shared" si="28"/>
        <v>#VALUE!</v>
      </c>
    </row>
    <row r="198" spans="2:20">
      <c r="B198" s="12">
        <v>184</v>
      </c>
      <c r="C198" s="4" t="str">
        <f t="shared" si="25"/>
        <v/>
      </c>
      <c r="D198" s="4" t="str">
        <f>IF(B198&lt;=$E$10*12,SUM($C$15:C198),"")</f>
        <v/>
      </c>
      <c r="E198" s="4" t="str">
        <f t="shared" si="30"/>
        <v/>
      </c>
      <c r="G198" s="12">
        <v>184</v>
      </c>
      <c r="H198" s="4" t="str">
        <f t="shared" si="29"/>
        <v/>
      </c>
      <c r="I198" s="4" t="str">
        <f>IF(G198&lt;=$J$10*12,SUM($H$15:H198),"")</f>
        <v/>
      </c>
      <c r="J198" s="4" t="str">
        <f t="shared" si="23"/>
        <v/>
      </c>
      <c r="L198" s="12">
        <v>184</v>
      </c>
      <c r="M198" s="4" t="str">
        <f t="shared" si="32"/>
        <v/>
      </c>
      <c r="N198" s="4" t="str">
        <f>IF(L198&lt;=$O$10*12,SUM($M$15:M198),"")</f>
        <v/>
      </c>
      <c r="O198" s="4" t="str">
        <f t="shared" si="31"/>
        <v/>
      </c>
      <c r="Q198" s="4" t="e">
        <f t="shared" si="26"/>
        <v>#VALUE!</v>
      </c>
      <c r="R198" s="4">
        <f t="shared" si="24"/>
        <v>52.083333333333336</v>
      </c>
      <c r="S198" s="3" t="e">
        <f t="shared" si="27"/>
        <v>#VALUE!</v>
      </c>
      <c r="T198" s="11" t="e">
        <f t="shared" si="28"/>
        <v>#VALUE!</v>
      </c>
    </row>
    <row r="199" spans="2:20">
      <c r="B199" s="12">
        <v>185</v>
      </c>
      <c r="C199" s="4" t="str">
        <f t="shared" si="25"/>
        <v/>
      </c>
      <c r="D199" s="4" t="str">
        <f>IF(B199&lt;=$E$10*12,SUM($C$15:C199),"")</f>
        <v/>
      </c>
      <c r="E199" s="4" t="str">
        <f t="shared" si="30"/>
        <v/>
      </c>
      <c r="G199" s="12">
        <v>185</v>
      </c>
      <c r="H199" s="4" t="str">
        <f t="shared" si="29"/>
        <v/>
      </c>
      <c r="I199" s="4" t="str">
        <f>IF(G199&lt;=$J$10*12,SUM($H$15:H199),"")</f>
        <v/>
      </c>
      <c r="J199" s="4" t="str">
        <f t="shared" si="23"/>
        <v/>
      </c>
      <c r="L199" s="12">
        <v>185</v>
      </c>
      <c r="M199" s="4" t="str">
        <f t="shared" si="32"/>
        <v/>
      </c>
      <c r="N199" s="4" t="str">
        <f>IF(L199&lt;=$O$10*12,SUM($M$15:M199),"")</f>
        <v/>
      </c>
      <c r="O199" s="4" t="str">
        <f t="shared" si="31"/>
        <v/>
      </c>
      <c r="Q199" s="4" t="e">
        <f t="shared" si="26"/>
        <v>#VALUE!</v>
      </c>
      <c r="R199" s="4">
        <f t="shared" si="24"/>
        <v>52.083333333333336</v>
      </c>
      <c r="S199" s="3" t="e">
        <f t="shared" si="27"/>
        <v>#VALUE!</v>
      </c>
      <c r="T199" s="11" t="e">
        <f t="shared" si="28"/>
        <v>#VALUE!</v>
      </c>
    </row>
    <row r="200" spans="2:20">
      <c r="B200" s="12">
        <v>186</v>
      </c>
      <c r="C200" s="4" t="str">
        <f t="shared" si="25"/>
        <v/>
      </c>
      <c r="D200" s="4" t="str">
        <f>IF(B200&lt;=$E$10*12,SUM($C$15:C200),"")</f>
        <v/>
      </c>
      <c r="E200" s="4" t="str">
        <f t="shared" si="30"/>
        <v/>
      </c>
      <c r="G200" s="12">
        <v>186</v>
      </c>
      <c r="H200" s="4" t="str">
        <f t="shared" si="29"/>
        <v/>
      </c>
      <c r="I200" s="4" t="str">
        <f>IF(G200&lt;=$J$10*12,SUM($H$15:H200),"")</f>
        <v/>
      </c>
      <c r="J200" s="4" t="str">
        <f t="shared" si="23"/>
        <v/>
      </c>
      <c r="L200" s="12">
        <v>186</v>
      </c>
      <c r="M200" s="4" t="str">
        <f t="shared" si="32"/>
        <v/>
      </c>
      <c r="N200" s="4" t="str">
        <f>IF(L200&lt;=$O$10*12,SUM($M$15:M200),"")</f>
        <v/>
      </c>
      <c r="O200" s="4" t="str">
        <f t="shared" si="31"/>
        <v/>
      </c>
      <c r="Q200" s="4" t="e">
        <f t="shared" si="26"/>
        <v>#VALUE!</v>
      </c>
      <c r="R200" s="4">
        <f t="shared" si="24"/>
        <v>52.083333333333336</v>
      </c>
      <c r="S200" s="3" t="e">
        <f t="shared" si="27"/>
        <v>#VALUE!</v>
      </c>
      <c r="T200" s="11" t="e">
        <f t="shared" si="28"/>
        <v>#VALUE!</v>
      </c>
    </row>
    <row r="201" spans="2:20">
      <c r="B201" s="12">
        <v>187</v>
      </c>
      <c r="C201" s="4" t="str">
        <f t="shared" si="25"/>
        <v/>
      </c>
      <c r="D201" s="4" t="str">
        <f>IF(B201&lt;=$E$10*12,SUM($C$15:C201),"")</f>
        <v/>
      </c>
      <c r="E201" s="4" t="str">
        <f t="shared" si="30"/>
        <v/>
      </c>
      <c r="G201" s="12">
        <v>187</v>
      </c>
      <c r="H201" s="4" t="str">
        <f t="shared" si="29"/>
        <v/>
      </c>
      <c r="I201" s="4" t="str">
        <f>IF(G201&lt;=$J$10*12,SUM($H$15:H201),"")</f>
        <v/>
      </c>
      <c r="J201" s="4" t="str">
        <f t="shared" si="23"/>
        <v/>
      </c>
      <c r="L201" s="12">
        <v>187</v>
      </c>
      <c r="M201" s="4" t="str">
        <f t="shared" si="32"/>
        <v/>
      </c>
      <c r="N201" s="4" t="str">
        <f>IF(L201&lt;=$O$10*12,SUM($M$15:M201),"")</f>
        <v/>
      </c>
      <c r="O201" s="4" t="str">
        <f t="shared" si="31"/>
        <v/>
      </c>
      <c r="Q201" s="4" t="e">
        <f t="shared" si="26"/>
        <v>#VALUE!</v>
      </c>
      <c r="R201" s="4">
        <f t="shared" si="24"/>
        <v>52.083333333333336</v>
      </c>
      <c r="S201" s="3" t="e">
        <f t="shared" si="27"/>
        <v>#VALUE!</v>
      </c>
      <c r="T201" s="11" t="e">
        <f t="shared" si="28"/>
        <v>#VALUE!</v>
      </c>
    </row>
    <row r="202" spans="2:20">
      <c r="B202" s="12">
        <v>188</v>
      </c>
      <c r="C202" s="4" t="str">
        <f t="shared" si="25"/>
        <v/>
      </c>
      <c r="D202" s="4" t="str">
        <f>IF(B202&lt;=$E$10*12,SUM($C$15:C202),"")</f>
        <v/>
      </c>
      <c r="E202" s="4" t="str">
        <f t="shared" si="30"/>
        <v/>
      </c>
      <c r="G202" s="12">
        <v>188</v>
      </c>
      <c r="H202" s="4" t="str">
        <f t="shared" si="29"/>
        <v/>
      </c>
      <c r="I202" s="4" t="str">
        <f>IF(G202&lt;=$J$10*12,SUM($H$15:H202),"")</f>
        <v/>
      </c>
      <c r="J202" s="4" t="str">
        <f t="shared" si="23"/>
        <v/>
      </c>
      <c r="L202" s="12">
        <v>188</v>
      </c>
      <c r="M202" s="4" t="str">
        <f t="shared" si="32"/>
        <v/>
      </c>
      <c r="N202" s="4" t="str">
        <f>IF(L202&lt;=$O$10*12,SUM($M$15:M202),"")</f>
        <v/>
      </c>
      <c r="O202" s="4" t="str">
        <f t="shared" si="31"/>
        <v/>
      </c>
      <c r="Q202" s="4" t="e">
        <f t="shared" si="26"/>
        <v>#VALUE!</v>
      </c>
      <c r="R202" s="4">
        <f t="shared" si="24"/>
        <v>52.083333333333336</v>
      </c>
      <c r="S202" s="3" t="e">
        <f t="shared" si="27"/>
        <v>#VALUE!</v>
      </c>
      <c r="T202" s="11" t="e">
        <f t="shared" si="28"/>
        <v>#VALUE!</v>
      </c>
    </row>
    <row r="203" spans="2:20">
      <c r="B203" s="12">
        <v>189</v>
      </c>
      <c r="C203" s="4" t="str">
        <f t="shared" si="25"/>
        <v/>
      </c>
      <c r="D203" s="4" t="str">
        <f>IF(B203&lt;=$E$10*12,SUM($C$15:C203),"")</f>
        <v/>
      </c>
      <c r="E203" s="4" t="str">
        <f t="shared" si="30"/>
        <v/>
      </c>
      <c r="G203" s="12">
        <v>189</v>
      </c>
      <c r="H203" s="4" t="str">
        <f t="shared" si="29"/>
        <v/>
      </c>
      <c r="I203" s="4" t="str">
        <f>IF(G203&lt;=$J$10*12,SUM($H$15:H203),"")</f>
        <v/>
      </c>
      <c r="J203" s="4" t="str">
        <f t="shared" si="23"/>
        <v/>
      </c>
      <c r="L203" s="12">
        <v>189</v>
      </c>
      <c r="M203" s="4" t="str">
        <f t="shared" si="32"/>
        <v/>
      </c>
      <c r="N203" s="4" t="str">
        <f>IF(L203&lt;=$O$10*12,SUM($M$15:M203),"")</f>
        <v/>
      </c>
      <c r="O203" s="4" t="str">
        <f t="shared" si="31"/>
        <v/>
      </c>
      <c r="Q203" s="4" t="e">
        <f t="shared" si="26"/>
        <v>#VALUE!</v>
      </c>
      <c r="R203" s="4">
        <f t="shared" si="24"/>
        <v>52.083333333333336</v>
      </c>
      <c r="S203" s="3" t="e">
        <f t="shared" si="27"/>
        <v>#VALUE!</v>
      </c>
      <c r="T203" s="11" t="e">
        <f t="shared" si="28"/>
        <v>#VALUE!</v>
      </c>
    </row>
    <row r="204" spans="2:20">
      <c r="B204" s="12">
        <v>190</v>
      </c>
      <c r="C204" s="4" t="str">
        <f t="shared" si="25"/>
        <v/>
      </c>
      <c r="D204" s="4" t="str">
        <f>IF(B204&lt;=$E$10*12,SUM($C$15:C204),"")</f>
        <v/>
      </c>
      <c r="E204" s="4" t="str">
        <f t="shared" si="30"/>
        <v/>
      </c>
      <c r="G204" s="12">
        <v>190</v>
      </c>
      <c r="H204" s="4" t="str">
        <f t="shared" si="29"/>
        <v/>
      </c>
      <c r="I204" s="4" t="str">
        <f>IF(G204&lt;=$J$10*12,SUM($H$15:H204),"")</f>
        <v/>
      </c>
      <c r="J204" s="4" t="str">
        <f t="shared" si="23"/>
        <v/>
      </c>
      <c r="L204" s="12">
        <v>190</v>
      </c>
      <c r="M204" s="4" t="str">
        <f t="shared" si="32"/>
        <v/>
      </c>
      <c r="N204" s="4" t="str">
        <f>IF(L204&lt;=$O$10*12,SUM($M$15:M204),"")</f>
        <v/>
      </c>
      <c r="O204" s="4" t="str">
        <f t="shared" si="31"/>
        <v/>
      </c>
      <c r="Q204" s="4" t="e">
        <f t="shared" si="26"/>
        <v>#VALUE!</v>
      </c>
      <c r="R204" s="4">
        <f t="shared" si="24"/>
        <v>52.083333333333336</v>
      </c>
      <c r="S204" s="3" t="e">
        <f t="shared" si="27"/>
        <v>#VALUE!</v>
      </c>
      <c r="T204" s="11" t="e">
        <f t="shared" si="28"/>
        <v>#VALUE!</v>
      </c>
    </row>
    <row r="205" spans="2:20">
      <c r="B205" s="12">
        <v>191</v>
      </c>
      <c r="C205" s="4" t="str">
        <f t="shared" si="25"/>
        <v/>
      </c>
      <c r="D205" s="4" t="str">
        <f>IF(B205&lt;=$E$10*12,SUM($C$15:C205),"")</f>
        <v/>
      </c>
      <c r="E205" s="4" t="str">
        <f t="shared" si="30"/>
        <v/>
      </c>
      <c r="G205" s="12">
        <v>191</v>
      </c>
      <c r="H205" s="4" t="str">
        <f t="shared" si="29"/>
        <v/>
      </c>
      <c r="I205" s="4" t="str">
        <f>IF(G205&lt;=$J$10*12,SUM($H$15:H205),"")</f>
        <v/>
      </c>
      <c r="J205" s="4" t="str">
        <f t="shared" si="23"/>
        <v/>
      </c>
      <c r="L205" s="12">
        <v>191</v>
      </c>
      <c r="M205" s="4" t="str">
        <f t="shared" si="32"/>
        <v/>
      </c>
      <c r="N205" s="4" t="str">
        <f>IF(L205&lt;=$O$10*12,SUM($M$15:M205),"")</f>
        <v/>
      </c>
      <c r="O205" s="4" t="str">
        <f t="shared" si="31"/>
        <v/>
      </c>
      <c r="Q205" s="4" t="e">
        <f t="shared" si="26"/>
        <v>#VALUE!</v>
      </c>
      <c r="R205" s="4">
        <f t="shared" si="24"/>
        <v>52.083333333333336</v>
      </c>
      <c r="S205" s="3" t="e">
        <f t="shared" si="27"/>
        <v>#VALUE!</v>
      </c>
      <c r="T205" s="11" t="e">
        <f t="shared" si="28"/>
        <v>#VALUE!</v>
      </c>
    </row>
    <row r="206" spans="2:20">
      <c r="B206" s="12">
        <v>192</v>
      </c>
      <c r="C206" s="4" t="str">
        <f t="shared" si="25"/>
        <v/>
      </c>
      <c r="D206" s="4" t="str">
        <f>IF(B206&lt;=$E$10*12,SUM($C$15:C206),"")</f>
        <v/>
      </c>
      <c r="E206" s="4" t="str">
        <f t="shared" si="30"/>
        <v/>
      </c>
      <c r="G206" s="12">
        <v>192</v>
      </c>
      <c r="H206" s="4" t="str">
        <f t="shared" si="29"/>
        <v/>
      </c>
      <c r="I206" s="4" t="str">
        <f>IF(G206&lt;=$J$10*12,SUM($H$15:H206),"")</f>
        <v/>
      </c>
      <c r="J206" s="4" t="str">
        <f t="shared" si="23"/>
        <v/>
      </c>
      <c r="L206" s="12">
        <v>192</v>
      </c>
      <c r="M206" s="4" t="str">
        <f t="shared" si="32"/>
        <v/>
      </c>
      <c r="N206" s="4" t="str">
        <f>IF(L206&lt;=$O$10*12,SUM($M$15:M206),"")</f>
        <v/>
      </c>
      <c r="O206" s="4" t="str">
        <f t="shared" si="31"/>
        <v/>
      </c>
      <c r="Q206" s="4" t="e">
        <f t="shared" si="26"/>
        <v>#VALUE!</v>
      </c>
      <c r="R206" s="4">
        <f t="shared" si="24"/>
        <v>52.083333333333336</v>
      </c>
      <c r="S206" s="3" t="e">
        <f t="shared" si="27"/>
        <v>#VALUE!</v>
      </c>
      <c r="T206" s="11" t="e">
        <f t="shared" si="28"/>
        <v>#VALUE!</v>
      </c>
    </row>
    <row r="207" spans="2:20">
      <c r="B207" s="12">
        <v>193</v>
      </c>
      <c r="C207" s="4" t="str">
        <f t="shared" si="25"/>
        <v/>
      </c>
      <c r="D207" s="4" t="str">
        <f>IF(B207&lt;=$E$10*12,SUM($C$15:C207),"")</f>
        <v/>
      </c>
      <c r="E207" s="4" t="str">
        <f t="shared" si="30"/>
        <v/>
      </c>
      <c r="G207" s="12">
        <v>193</v>
      </c>
      <c r="H207" s="4" t="str">
        <f t="shared" si="29"/>
        <v/>
      </c>
      <c r="I207" s="4" t="str">
        <f>IF(G207&lt;=$J$10*12,SUM($H$15:H207),"")</f>
        <v/>
      </c>
      <c r="J207" s="4" t="str">
        <f t="shared" si="23"/>
        <v/>
      </c>
      <c r="L207" s="12">
        <v>193</v>
      </c>
      <c r="M207" s="4" t="str">
        <f t="shared" si="32"/>
        <v/>
      </c>
      <c r="N207" s="4" t="str">
        <f>IF(L207&lt;=$O$10*12,SUM($M$15:M207),"")</f>
        <v/>
      </c>
      <c r="O207" s="4" t="str">
        <f t="shared" si="31"/>
        <v/>
      </c>
      <c r="Q207" s="4" t="e">
        <f t="shared" si="26"/>
        <v>#VALUE!</v>
      </c>
      <c r="R207" s="4">
        <f t="shared" si="24"/>
        <v>52.083333333333336</v>
      </c>
      <c r="S207" s="3" t="e">
        <f t="shared" si="27"/>
        <v>#VALUE!</v>
      </c>
      <c r="T207" s="11" t="e">
        <f t="shared" si="28"/>
        <v>#VALUE!</v>
      </c>
    </row>
    <row r="208" spans="2:20">
      <c r="B208" s="12">
        <v>194</v>
      </c>
      <c r="C208" s="4" t="str">
        <f t="shared" si="25"/>
        <v/>
      </c>
      <c r="D208" s="4" t="str">
        <f>IF(B208&lt;=$E$10*12,SUM($C$15:C208),"")</f>
        <v/>
      </c>
      <c r="E208" s="4" t="str">
        <f t="shared" si="30"/>
        <v/>
      </c>
      <c r="G208" s="12">
        <v>194</v>
      </c>
      <c r="H208" s="4" t="str">
        <f t="shared" si="29"/>
        <v/>
      </c>
      <c r="I208" s="4" t="str">
        <f>IF(G208&lt;=$J$10*12,SUM($H$15:H208),"")</f>
        <v/>
      </c>
      <c r="J208" s="4" t="str">
        <f t="shared" ref="J208:J271" si="33">IF(G208&lt;=$J$10*12,$J$8-I208,"")</f>
        <v/>
      </c>
      <c r="L208" s="12">
        <v>194</v>
      </c>
      <c r="M208" s="4" t="str">
        <f t="shared" si="32"/>
        <v/>
      </c>
      <c r="N208" s="4" t="str">
        <f>IF(L208&lt;=$O$10*12,SUM($M$15:M208),"")</f>
        <v/>
      </c>
      <c r="O208" s="4" t="str">
        <f t="shared" si="31"/>
        <v/>
      </c>
      <c r="Q208" s="4" t="e">
        <f t="shared" si="26"/>
        <v>#VALUE!</v>
      </c>
      <c r="R208" s="4">
        <f t="shared" ref="R208:R271" si="34">$O$8/$O$10/12</f>
        <v>52.083333333333336</v>
      </c>
      <c r="S208" s="3" t="e">
        <f t="shared" si="27"/>
        <v>#VALUE!</v>
      </c>
      <c r="T208" s="11" t="e">
        <f t="shared" si="28"/>
        <v>#VALUE!</v>
      </c>
    </row>
    <row r="209" spans="2:20">
      <c r="B209" s="12">
        <v>195</v>
      </c>
      <c r="C209" s="4" t="str">
        <f t="shared" ref="C209:C272" si="35">IF(B209&lt;=$E$10*12,$E$8/$E$10/12,"")</f>
        <v/>
      </c>
      <c r="D209" s="4" t="str">
        <f>IF(B209&lt;=$E$10*12,SUM($C$15:C209),"")</f>
        <v/>
      </c>
      <c r="E209" s="4" t="str">
        <f t="shared" si="30"/>
        <v/>
      </c>
      <c r="G209" s="12">
        <v>195</v>
      </c>
      <c r="H209" s="4" t="str">
        <f t="shared" si="29"/>
        <v/>
      </c>
      <c r="I209" s="4" t="str">
        <f>IF(G209&lt;=$J$10*12,SUM($H$15:H209),"")</f>
        <v/>
      </c>
      <c r="J209" s="4" t="str">
        <f t="shared" si="33"/>
        <v/>
      </c>
      <c r="L209" s="12">
        <v>195</v>
      </c>
      <c r="M209" s="4" t="str">
        <f t="shared" si="32"/>
        <v/>
      </c>
      <c r="N209" s="4" t="str">
        <f>IF(L209&lt;=$O$10*12,SUM($M$15:M209),"")</f>
        <v/>
      </c>
      <c r="O209" s="4" t="str">
        <f t="shared" si="31"/>
        <v/>
      </c>
      <c r="Q209" s="4" t="e">
        <f t="shared" ref="Q209:Q272" si="36">O208/$O$10/12*$O$12</f>
        <v>#VALUE!</v>
      </c>
      <c r="R209" s="4">
        <f t="shared" si="34"/>
        <v>52.083333333333336</v>
      </c>
      <c r="S209" s="3" t="e">
        <f t="shared" ref="S209:S272" si="37">IF(Q209&gt;R209,S208+1,S208)</f>
        <v>#VALUE!</v>
      </c>
      <c r="T209" s="11" t="e">
        <f t="shared" ref="T209:T272" si="38">IF(Q209&gt;R209,O209,T208)</f>
        <v>#VALUE!</v>
      </c>
    </row>
    <row r="210" spans="2:20">
      <c r="B210" s="12">
        <v>196</v>
      </c>
      <c r="C210" s="4" t="str">
        <f t="shared" si="35"/>
        <v/>
      </c>
      <c r="D210" s="4" t="str">
        <f>IF(B210&lt;=$E$10*12,SUM($C$15:C210),"")</f>
        <v/>
      </c>
      <c r="E210" s="4" t="str">
        <f t="shared" si="30"/>
        <v/>
      </c>
      <c r="G210" s="12">
        <v>196</v>
      </c>
      <c r="H210" s="4" t="str">
        <f t="shared" si="29"/>
        <v/>
      </c>
      <c r="I210" s="4" t="str">
        <f>IF(G210&lt;=$J$10*12,SUM($H$15:H210),"")</f>
        <v/>
      </c>
      <c r="J210" s="4" t="str">
        <f t="shared" si="33"/>
        <v/>
      </c>
      <c r="L210" s="12">
        <v>196</v>
      </c>
      <c r="M210" s="4" t="str">
        <f t="shared" si="32"/>
        <v/>
      </c>
      <c r="N210" s="4" t="str">
        <f>IF(L210&lt;=$O$10*12,SUM($M$15:M210),"")</f>
        <v/>
      </c>
      <c r="O210" s="4" t="str">
        <f t="shared" si="31"/>
        <v/>
      </c>
      <c r="Q210" s="4" t="e">
        <f t="shared" si="36"/>
        <v>#VALUE!</v>
      </c>
      <c r="R210" s="4">
        <f t="shared" si="34"/>
        <v>52.083333333333336</v>
      </c>
      <c r="S210" s="3" t="e">
        <f t="shared" si="37"/>
        <v>#VALUE!</v>
      </c>
      <c r="T210" s="11" t="e">
        <f t="shared" si="38"/>
        <v>#VALUE!</v>
      </c>
    </row>
    <row r="211" spans="2:20">
      <c r="B211" s="12">
        <v>197</v>
      </c>
      <c r="C211" s="4" t="str">
        <f t="shared" si="35"/>
        <v/>
      </c>
      <c r="D211" s="4" t="str">
        <f>IF(B211&lt;=$E$10*12,SUM($C$15:C211),"")</f>
        <v/>
      </c>
      <c r="E211" s="4" t="str">
        <f t="shared" si="30"/>
        <v/>
      </c>
      <c r="G211" s="12">
        <v>197</v>
      </c>
      <c r="H211" s="4" t="str">
        <f t="shared" si="29"/>
        <v/>
      </c>
      <c r="I211" s="4" t="str">
        <f>IF(G211&lt;=$J$10*12,SUM($H$15:H211),"")</f>
        <v/>
      </c>
      <c r="J211" s="4" t="str">
        <f t="shared" si="33"/>
        <v/>
      </c>
      <c r="L211" s="12">
        <v>197</v>
      </c>
      <c r="M211" s="4" t="str">
        <f t="shared" si="32"/>
        <v/>
      </c>
      <c r="N211" s="4" t="str">
        <f>IF(L211&lt;=$O$10*12,SUM($M$15:M211),"")</f>
        <v/>
      </c>
      <c r="O211" s="4" t="str">
        <f t="shared" si="31"/>
        <v/>
      </c>
      <c r="Q211" s="4" t="e">
        <f t="shared" si="36"/>
        <v>#VALUE!</v>
      </c>
      <c r="R211" s="4">
        <f t="shared" si="34"/>
        <v>52.083333333333336</v>
      </c>
      <c r="S211" s="3" t="e">
        <f t="shared" si="37"/>
        <v>#VALUE!</v>
      </c>
      <c r="T211" s="11" t="e">
        <f t="shared" si="38"/>
        <v>#VALUE!</v>
      </c>
    </row>
    <row r="212" spans="2:20">
      <c r="B212" s="12">
        <v>198</v>
      </c>
      <c r="C212" s="4" t="str">
        <f t="shared" si="35"/>
        <v/>
      </c>
      <c r="D212" s="4" t="str">
        <f>IF(B212&lt;=$E$10*12,SUM($C$15:C212),"")</f>
        <v/>
      </c>
      <c r="E212" s="4" t="str">
        <f t="shared" si="30"/>
        <v/>
      </c>
      <c r="G212" s="12">
        <v>198</v>
      </c>
      <c r="H212" s="4" t="str">
        <f t="shared" si="29"/>
        <v/>
      </c>
      <c r="I212" s="4" t="str">
        <f>IF(G212&lt;=$J$10*12,SUM($H$15:H212),"")</f>
        <v/>
      </c>
      <c r="J212" s="4" t="str">
        <f t="shared" si="33"/>
        <v/>
      </c>
      <c r="L212" s="12">
        <v>198</v>
      </c>
      <c r="M212" s="4" t="str">
        <f t="shared" si="32"/>
        <v/>
      </c>
      <c r="N212" s="4" t="str">
        <f>IF(L212&lt;=$O$10*12,SUM($M$15:M212),"")</f>
        <v/>
      </c>
      <c r="O212" s="4" t="str">
        <f t="shared" si="31"/>
        <v/>
      </c>
      <c r="Q212" s="4" t="e">
        <f t="shared" si="36"/>
        <v>#VALUE!</v>
      </c>
      <c r="R212" s="4">
        <f t="shared" si="34"/>
        <v>52.083333333333336</v>
      </c>
      <c r="S212" s="3" t="e">
        <f t="shared" si="37"/>
        <v>#VALUE!</v>
      </c>
      <c r="T212" s="11" t="e">
        <f t="shared" si="38"/>
        <v>#VALUE!</v>
      </c>
    </row>
    <row r="213" spans="2:20">
      <c r="B213" s="12">
        <v>199</v>
      </c>
      <c r="C213" s="4" t="str">
        <f t="shared" si="35"/>
        <v/>
      </c>
      <c r="D213" s="4" t="str">
        <f>IF(B213&lt;=$E$10*12,SUM($C$15:C213),"")</f>
        <v/>
      </c>
      <c r="E213" s="4" t="str">
        <f t="shared" si="30"/>
        <v/>
      </c>
      <c r="G213" s="12">
        <v>199</v>
      </c>
      <c r="H213" s="4" t="str">
        <f t="shared" si="29"/>
        <v/>
      </c>
      <c r="I213" s="4" t="str">
        <f>IF(G213&lt;=$J$10*12,SUM($H$15:H213),"")</f>
        <v/>
      </c>
      <c r="J213" s="4" t="str">
        <f t="shared" si="33"/>
        <v/>
      </c>
      <c r="L213" s="12">
        <v>199</v>
      </c>
      <c r="M213" s="4" t="str">
        <f t="shared" si="32"/>
        <v/>
      </c>
      <c r="N213" s="4" t="str">
        <f>IF(L213&lt;=$O$10*12,SUM($M$15:M213),"")</f>
        <v/>
      </c>
      <c r="O213" s="4" t="str">
        <f t="shared" si="31"/>
        <v/>
      </c>
      <c r="Q213" s="4" t="e">
        <f t="shared" si="36"/>
        <v>#VALUE!</v>
      </c>
      <c r="R213" s="4">
        <f t="shared" si="34"/>
        <v>52.083333333333336</v>
      </c>
      <c r="S213" s="3" t="e">
        <f t="shared" si="37"/>
        <v>#VALUE!</v>
      </c>
      <c r="T213" s="11" t="e">
        <f t="shared" si="38"/>
        <v>#VALUE!</v>
      </c>
    </row>
    <row r="214" spans="2:20">
      <c r="B214" s="12">
        <v>200</v>
      </c>
      <c r="C214" s="4" t="str">
        <f t="shared" si="35"/>
        <v/>
      </c>
      <c r="D214" s="4" t="str">
        <f>IF(B214&lt;=$E$10*12,SUM($C$15:C214),"")</f>
        <v/>
      </c>
      <c r="E214" s="4" t="str">
        <f t="shared" si="30"/>
        <v/>
      </c>
      <c r="G214" s="12">
        <v>200</v>
      </c>
      <c r="H214" s="4" t="str">
        <f t="shared" si="29"/>
        <v/>
      </c>
      <c r="I214" s="4" t="str">
        <f>IF(G214&lt;=$J$10*12,SUM($H$15:H214),"")</f>
        <v/>
      </c>
      <c r="J214" s="4" t="str">
        <f t="shared" si="33"/>
        <v/>
      </c>
      <c r="L214" s="12">
        <v>200</v>
      </c>
      <c r="M214" s="4" t="str">
        <f t="shared" si="32"/>
        <v/>
      </c>
      <c r="N214" s="4" t="str">
        <f>IF(L214&lt;=$O$10*12,SUM($M$15:M214),"")</f>
        <v/>
      </c>
      <c r="O214" s="4" t="str">
        <f t="shared" si="31"/>
        <v/>
      </c>
      <c r="Q214" s="4" t="e">
        <f t="shared" si="36"/>
        <v>#VALUE!</v>
      </c>
      <c r="R214" s="4">
        <f t="shared" si="34"/>
        <v>52.083333333333336</v>
      </c>
      <c r="S214" s="3" t="e">
        <f t="shared" si="37"/>
        <v>#VALUE!</v>
      </c>
      <c r="T214" s="11" t="e">
        <f t="shared" si="38"/>
        <v>#VALUE!</v>
      </c>
    </row>
    <row r="215" spans="2:20">
      <c r="B215" s="12">
        <v>201</v>
      </c>
      <c r="C215" s="4" t="str">
        <f t="shared" si="35"/>
        <v/>
      </c>
      <c r="D215" s="4" t="str">
        <f>IF(B215&lt;=$E$10*12,SUM($C$15:C215),"")</f>
        <v/>
      </c>
      <c r="E215" s="4" t="str">
        <f t="shared" si="30"/>
        <v/>
      </c>
      <c r="G215" s="12">
        <v>201</v>
      </c>
      <c r="H215" s="4" t="str">
        <f t="shared" si="29"/>
        <v/>
      </c>
      <c r="I215" s="4" t="str">
        <f>IF(G215&lt;=$J$10*12,SUM($H$15:H215),"")</f>
        <v/>
      </c>
      <c r="J215" s="4" t="str">
        <f t="shared" si="33"/>
        <v/>
      </c>
      <c r="L215" s="12">
        <v>201</v>
      </c>
      <c r="M215" s="4" t="str">
        <f t="shared" si="32"/>
        <v/>
      </c>
      <c r="N215" s="4" t="str">
        <f>IF(L215&lt;=$O$10*12,SUM($M$15:M215),"")</f>
        <v/>
      </c>
      <c r="O215" s="4" t="str">
        <f t="shared" si="31"/>
        <v/>
      </c>
      <c r="Q215" s="4" t="e">
        <f t="shared" si="36"/>
        <v>#VALUE!</v>
      </c>
      <c r="R215" s="4">
        <f t="shared" si="34"/>
        <v>52.083333333333336</v>
      </c>
      <c r="S215" s="3" t="e">
        <f t="shared" si="37"/>
        <v>#VALUE!</v>
      </c>
      <c r="T215" s="11" t="e">
        <f t="shared" si="38"/>
        <v>#VALUE!</v>
      </c>
    </row>
    <row r="216" spans="2:20">
      <c r="B216" s="12">
        <v>202</v>
      </c>
      <c r="C216" s="4" t="str">
        <f t="shared" si="35"/>
        <v/>
      </c>
      <c r="D216" s="4" t="str">
        <f>IF(B216&lt;=$E$10*12,SUM($C$15:C216),"")</f>
        <v/>
      </c>
      <c r="E216" s="4" t="str">
        <f t="shared" si="30"/>
        <v/>
      </c>
      <c r="G216" s="12">
        <v>202</v>
      </c>
      <c r="H216" s="4" t="str">
        <f t="shared" si="29"/>
        <v/>
      </c>
      <c r="I216" s="4" t="str">
        <f>IF(G216&lt;=$J$10*12,SUM($H$15:H216),"")</f>
        <v/>
      </c>
      <c r="J216" s="4" t="str">
        <f t="shared" si="33"/>
        <v/>
      </c>
      <c r="L216" s="12">
        <v>202</v>
      </c>
      <c r="M216" s="4" t="str">
        <f t="shared" si="32"/>
        <v/>
      </c>
      <c r="N216" s="4" t="str">
        <f>IF(L216&lt;=$O$10*12,SUM($M$15:M216),"")</f>
        <v/>
      </c>
      <c r="O216" s="4" t="str">
        <f t="shared" si="31"/>
        <v/>
      </c>
      <c r="Q216" s="4" t="e">
        <f t="shared" si="36"/>
        <v>#VALUE!</v>
      </c>
      <c r="R216" s="4">
        <f t="shared" si="34"/>
        <v>52.083333333333336</v>
      </c>
      <c r="S216" s="3" t="e">
        <f t="shared" si="37"/>
        <v>#VALUE!</v>
      </c>
      <c r="T216" s="11" t="e">
        <f t="shared" si="38"/>
        <v>#VALUE!</v>
      </c>
    </row>
    <row r="217" spans="2:20">
      <c r="B217" s="12">
        <v>203</v>
      </c>
      <c r="C217" s="4" t="str">
        <f t="shared" si="35"/>
        <v/>
      </c>
      <c r="D217" s="4" t="str">
        <f>IF(B217&lt;=$E$10*12,SUM($C$15:C217),"")</f>
        <v/>
      </c>
      <c r="E217" s="4" t="str">
        <f t="shared" si="30"/>
        <v/>
      </c>
      <c r="G217" s="12">
        <v>203</v>
      </c>
      <c r="H217" s="4" t="str">
        <f t="shared" si="29"/>
        <v/>
      </c>
      <c r="I217" s="4" t="str">
        <f>IF(G217&lt;=$J$10*12,SUM($H$15:H217),"")</f>
        <v/>
      </c>
      <c r="J217" s="4" t="str">
        <f t="shared" si="33"/>
        <v/>
      </c>
      <c r="L217" s="12">
        <v>203</v>
      </c>
      <c r="M217" s="4" t="str">
        <f t="shared" si="32"/>
        <v/>
      </c>
      <c r="N217" s="4" t="str">
        <f>IF(L217&lt;=$O$10*12,SUM($M$15:M217),"")</f>
        <v/>
      </c>
      <c r="O217" s="4" t="str">
        <f t="shared" si="31"/>
        <v/>
      </c>
      <c r="Q217" s="4" t="e">
        <f t="shared" si="36"/>
        <v>#VALUE!</v>
      </c>
      <c r="R217" s="4">
        <f t="shared" si="34"/>
        <v>52.083333333333336</v>
      </c>
      <c r="S217" s="3" t="e">
        <f t="shared" si="37"/>
        <v>#VALUE!</v>
      </c>
      <c r="T217" s="11" t="e">
        <f t="shared" si="38"/>
        <v>#VALUE!</v>
      </c>
    </row>
    <row r="218" spans="2:20">
      <c r="B218" s="12">
        <v>204</v>
      </c>
      <c r="C218" s="4" t="str">
        <f t="shared" si="35"/>
        <v/>
      </c>
      <c r="D218" s="4" t="str">
        <f>IF(B218&lt;=$E$10*12,SUM($C$15:C218),"")</f>
        <v/>
      </c>
      <c r="E218" s="4" t="str">
        <f t="shared" si="30"/>
        <v/>
      </c>
      <c r="G218" s="12">
        <v>204</v>
      </c>
      <c r="H218" s="4" t="str">
        <f t="shared" si="29"/>
        <v/>
      </c>
      <c r="I218" s="4" t="str">
        <f>IF(G218&lt;=$J$10*12,SUM($H$15:H218),"")</f>
        <v/>
      </c>
      <c r="J218" s="4" t="str">
        <f t="shared" si="33"/>
        <v/>
      </c>
      <c r="L218" s="12">
        <v>204</v>
      </c>
      <c r="M218" s="4" t="str">
        <f t="shared" si="32"/>
        <v/>
      </c>
      <c r="N218" s="4" t="str">
        <f>IF(L218&lt;=$O$10*12,SUM($M$15:M218),"")</f>
        <v/>
      </c>
      <c r="O218" s="4" t="str">
        <f t="shared" si="31"/>
        <v/>
      </c>
      <c r="Q218" s="4" t="e">
        <f t="shared" si="36"/>
        <v>#VALUE!</v>
      </c>
      <c r="R218" s="4">
        <f t="shared" si="34"/>
        <v>52.083333333333336</v>
      </c>
      <c r="S218" s="3" t="e">
        <f t="shared" si="37"/>
        <v>#VALUE!</v>
      </c>
      <c r="T218" s="11" t="e">
        <f t="shared" si="38"/>
        <v>#VALUE!</v>
      </c>
    </row>
    <row r="219" spans="2:20">
      <c r="B219" s="12">
        <v>205</v>
      </c>
      <c r="C219" s="4" t="str">
        <f t="shared" si="35"/>
        <v/>
      </c>
      <c r="D219" s="4" t="str">
        <f>IF(B219&lt;=$E$10*12,SUM($C$15:C219),"")</f>
        <v/>
      </c>
      <c r="E219" s="4" t="str">
        <f t="shared" si="30"/>
        <v/>
      </c>
      <c r="G219" s="12">
        <v>205</v>
      </c>
      <c r="H219" s="4" t="str">
        <f t="shared" si="29"/>
        <v/>
      </c>
      <c r="I219" s="4" t="str">
        <f>IF(G219&lt;=$J$10*12,SUM($H$15:H219),"")</f>
        <v/>
      </c>
      <c r="J219" s="4" t="str">
        <f t="shared" si="33"/>
        <v/>
      </c>
      <c r="L219" s="12">
        <v>205</v>
      </c>
      <c r="M219" s="4" t="str">
        <f t="shared" si="32"/>
        <v/>
      </c>
      <c r="N219" s="4" t="str">
        <f>IF(L219&lt;=$O$10*12,SUM($M$15:M219),"")</f>
        <v/>
      </c>
      <c r="O219" s="4" t="str">
        <f t="shared" si="31"/>
        <v/>
      </c>
      <c r="Q219" s="4" t="e">
        <f t="shared" si="36"/>
        <v>#VALUE!</v>
      </c>
      <c r="R219" s="4">
        <f t="shared" si="34"/>
        <v>52.083333333333336</v>
      </c>
      <c r="S219" s="3" t="e">
        <f t="shared" si="37"/>
        <v>#VALUE!</v>
      </c>
      <c r="T219" s="11" t="e">
        <f t="shared" si="38"/>
        <v>#VALUE!</v>
      </c>
    </row>
    <row r="220" spans="2:20">
      <c r="B220" s="12">
        <v>206</v>
      </c>
      <c r="C220" s="4" t="str">
        <f t="shared" si="35"/>
        <v/>
      </c>
      <c r="D220" s="4" t="str">
        <f>IF(B220&lt;=$E$10*12,SUM($C$15:C220),"")</f>
        <v/>
      </c>
      <c r="E220" s="4" t="str">
        <f t="shared" si="30"/>
        <v/>
      </c>
      <c r="G220" s="12">
        <v>206</v>
      </c>
      <c r="H220" s="4" t="str">
        <f t="shared" ref="H220:H283" si="39">IF(G220&lt;=$J$10*12,$J$26/($J$10-1)/12,"")</f>
        <v/>
      </c>
      <c r="I220" s="4" t="str">
        <f>IF(G220&lt;=$J$10*12,SUM($H$15:H220),"")</f>
        <v/>
      </c>
      <c r="J220" s="4" t="str">
        <f t="shared" si="33"/>
        <v/>
      </c>
      <c r="L220" s="12">
        <v>206</v>
      </c>
      <c r="M220" s="4" t="str">
        <f t="shared" si="32"/>
        <v/>
      </c>
      <c r="N220" s="4" t="str">
        <f>IF(L220&lt;=$O$10*12,SUM($M$15:M220),"")</f>
        <v/>
      </c>
      <c r="O220" s="4" t="str">
        <f t="shared" si="31"/>
        <v/>
      </c>
      <c r="Q220" s="4" t="e">
        <f t="shared" si="36"/>
        <v>#VALUE!</v>
      </c>
      <c r="R220" s="4">
        <f t="shared" si="34"/>
        <v>52.083333333333336</v>
      </c>
      <c r="S220" s="3" t="e">
        <f t="shared" si="37"/>
        <v>#VALUE!</v>
      </c>
      <c r="T220" s="11" t="e">
        <f t="shared" si="38"/>
        <v>#VALUE!</v>
      </c>
    </row>
    <row r="221" spans="2:20">
      <c r="B221" s="12">
        <v>207</v>
      </c>
      <c r="C221" s="4" t="str">
        <f t="shared" si="35"/>
        <v/>
      </c>
      <c r="D221" s="4" t="str">
        <f>IF(B221&lt;=$E$10*12,SUM($C$15:C221),"")</f>
        <v/>
      </c>
      <c r="E221" s="4" t="str">
        <f t="shared" ref="E221:E231" si="40">IF(B221&lt;=$E$10*12,$E$8-D221,"")</f>
        <v/>
      </c>
      <c r="G221" s="12">
        <v>207</v>
      </c>
      <c r="H221" s="4" t="str">
        <f t="shared" si="39"/>
        <v/>
      </c>
      <c r="I221" s="4" t="str">
        <f>IF(G221&lt;=$J$10*12,SUM($H$15:H221),"")</f>
        <v/>
      </c>
      <c r="J221" s="4" t="str">
        <f t="shared" si="33"/>
        <v/>
      </c>
      <c r="L221" s="12">
        <v>207</v>
      </c>
      <c r="M221" s="4" t="str">
        <f t="shared" si="32"/>
        <v/>
      </c>
      <c r="N221" s="4" t="str">
        <f>IF(L221&lt;=$O$10*12,SUM($M$15:M221),"")</f>
        <v/>
      </c>
      <c r="O221" s="4" t="str">
        <f t="shared" si="31"/>
        <v/>
      </c>
      <c r="Q221" s="4" t="e">
        <f t="shared" si="36"/>
        <v>#VALUE!</v>
      </c>
      <c r="R221" s="4">
        <f t="shared" si="34"/>
        <v>52.083333333333336</v>
      </c>
      <c r="S221" s="3" t="e">
        <f t="shared" si="37"/>
        <v>#VALUE!</v>
      </c>
      <c r="T221" s="11" t="e">
        <f t="shared" si="38"/>
        <v>#VALUE!</v>
      </c>
    </row>
    <row r="222" spans="2:20">
      <c r="B222" s="12">
        <v>208</v>
      </c>
      <c r="C222" s="4" t="str">
        <f t="shared" si="35"/>
        <v/>
      </c>
      <c r="D222" s="4" t="str">
        <f>IF(B222&lt;=$E$10*12,SUM($C$15:C222),"")</f>
        <v/>
      </c>
      <c r="E222" s="4" t="str">
        <f t="shared" si="40"/>
        <v/>
      </c>
      <c r="G222" s="12">
        <v>208</v>
      </c>
      <c r="H222" s="4" t="str">
        <f t="shared" si="39"/>
        <v/>
      </c>
      <c r="I222" s="4" t="str">
        <f>IF(G222&lt;=$J$10*12,SUM($H$15:H222),"")</f>
        <v/>
      </c>
      <c r="J222" s="4" t="str">
        <f t="shared" si="33"/>
        <v/>
      </c>
      <c r="L222" s="12">
        <v>208</v>
      </c>
      <c r="M222" s="4" t="str">
        <f t="shared" si="32"/>
        <v/>
      </c>
      <c r="N222" s="4" t="str">
        <f>IF(L222&lt;=$O$10*12,SUM($M$15:M222),"")</f>
        <v/>
      </c>
      <c r="O222" s="4" t="str">
        <f t="shared" si="31"/>
        <v/>
      </c>
      <c r="Q222" s="4" t="e">
        <f t="shared" si="36"/>
        <v>#VALUE!</v>
      </c>
      <c r="R222" s="4">
        <f t="shared" si="34"/>
        <v>52.083333333333336</v>
      </c>
      <c r="S222" s="3" t="e">
        <f t="shared" si="37"/>
        <v>#VALUE!</v>
      </c>
      <c r="T222" s="11" t="e">
        <f t="shared" si="38"/>
        <v>#VALUE!</v>
      </c>
    </row>
    <row r="223" spans="2:20">
      <c r="B223" s="12">
        <v>209</v>
      </c>
      <c r="C223" s="4" t="str">
        <f t="shared" si="35"/>
        <v/>
      </c>
      <c r="D223" s="4" t="str">
        <f>IF(B223&lt;=$E$10*12,SUM($C$15:C223),"")</f>
        <v/>
      </c>
      <c r="E223" s="4" t="str">
        <f t="shared" si="40"/>
        <v/>
      </c>
      <c r="G223" s="12">
        <v>209</v>
      </c>
      <c r="H223" s="4" t="str">
        <f t="shared" si="39"/>
        <v/>
      </c>
      <c r="I223" s="4" t="str">
        <f>IF(G223&lt;=$J$10*12,SUM($H$15:H223),"")</f>
        <v/>
      </c>
      <c r="J223" s="4" t="str">
        <f t="shared" si="33"/>
        <v/>
      </c>
      <c r="L223" s="12">
        <v>209</v>
      </c>
      <c r="M223" s="4" t="str">
        <f t="shared" si="32"/>
        <v/>
      </c>
      <c r="N223" s="4" t="str">
        <f>IF(L223&lt;=$O$10*12,SUM($M$15:M223),"")</f>
        <v/>
      </c>
      <c r="O223" s="4" t="str">
        <f t="shared" si="31"/>
        <v/>
      </c>
      <c r="Q223" s="4" t="e">
        <f t="shared" si="36"/>
        <v>#VALUE!</v>
      </c>
      <c r="R223" s="4">
        <f t="shared" si="34"/>
        <v>52.083333333333336</v>
      </c>
      <c r="S223" s="3" t="e">
        <f t="shared" si="37"/>
        <v>#VALUE!</v>
      </c>
      <c r="T223" s="11" t="e">
        <f t="shared" si="38"/>
        <v>#VALUE!</v>
      </c>
    </row>
    <row r="224" spans="2:20">
      <c r="B224" s="12">
        <v>210</v>
      </c>
      <c r="C224" s="4" t="str">
        <f t="shared" si="35"/>
        <v/>
      </c>
      <c r="D224" s="4" t="str">
        <f>IF(B224&lt;=$E$10*12,SUM($C$15:C224),"")</f>
        <v/>
      </c>
      <c r="E224" s="4" t="str">
        <f t="shared" si="40"/>
        <v/>
      </c>
      <c r="G224" s="12">
        <v>210</v>
      </c>
      <c r="H224" s="4" t="str">
        <f t="shared" si="39"/>
        <v/>
      </c>
      <c r="I224" s="4" t="str">
        <f>IF(G224&lt;=$J$10*12,SUM($H$15:H224),"")</f>
        <v/>
      </c>
      <c r="J224" s="4" t="str">
        <f t="shared" si="33"/>
        <v/>
      </c>
      <c r="L224" s="12">
        <v>210</v>
      </c>
      <c r="M224" s="4" t="str">
        <f t="shared" si="32"/>
        <v/>
      </c>
      <c r="N224" s="4" t="str">
        <f>IF(L224&lt;=$O$10*12,SUM($M$15:M224),"")</f>
        <v/>
      </c>
      <c r="O224" s="4" t="str">
        <f t="shared" si="31"/>
        <v/>
      </c>
      <c r="Q224" s="4" t="e">
        <f t="shared" si="36"/>
        <v>#VALUE!</v>
      </c>
      <c r="R224" s="4">
        <f t="shared" si="34"/>
        <v>52.083333333333336</v>
      </c>
      <c r="S224" s="3" t="e">
        <f t="shared" si="37"/>
        <v>#VALUE!</v>
      </c>
      <c r="T224" s="11" t="e">
        <f t="shared" si="38"/>
        <v>#VALUE!</v>
      </c>
    </row>
    <row r="225" spans="2:20">
      <c r="B225" s="12">
        <v>211</v>
      </c>
      <c r="C225" s="4" t="str">
        <f t="shared" si="35"/>
        <v/>
      </c>
      <c r="D225" s="4" t="str">
        <f>IF(B225&lt;=$E$10*12,SUM($C$15:C225),"")</f>
        <v/>
      </c>
      <c r="E225" s="4" t="str">
        <f t="shared" si="40"/>
        <v/>
      </c>
      <c r="G225" s="12">
        <v>211</v>
      </c>
      <c r="H225" s="4" t="str">
        <f t="shared" si="39"/>
        <v/>
      </c>
      <c r="I225" s="4" t="str">
        <f>IF(G225&lt;=$J$10*12,SUM($H$15:H225),"")</f>
        <v/>
      </c>
      <c r="J225" s="4" t="str">
        <f t="shared" si="33"/>
        <v/>
      </c>
      <c r="L225" s="12">
        <v>211</v>
      </c>
      <c r="M225" s="4" t="str">
        <f t="shared" si="32"/>
        <v/>
      </c>
      <c r="N225" s="4" t="str">
        <f>IF(L225&lt;=$O$10*12,SUM($M$15:M225),"")</f>
        <v/>
      </c>
      <c r="O225" s="4" t="str">
        <f t="shared" si="31"/>
        <v/>
      </c>
      <c r="Q225" s="4" t="e">
        <f t="shared" si="36"/>
        <v>#VALUE!</v>
      </c>
      <c r="R225" s="4">
        <f t="shared" si="34"/>
        <v>52.083333333333336</v>
      </c>
      <c r="S225" s="3" t="e">
        <f t="shared" si="37"/>
        <v>#VALUE!</v>
      </c>
      <c r="T225" s="11" t="e">
        <f t="shared" si="38"/>
        <v>#VALUE!</v>
      </c>
    </row>
    <row r="226" spans="2:20">
      <c r="B226" s="12">
        <v>212</v>
      </c>
      <c r="C226" s="4" t="str">
        <f t="shared" si="35"/>
        <v/>
      </c>
      <c r="D226" s="4" t="str">
        <f>IF(B226&lt;=$E$10*12,SUM($C$15:C226),"")</f>
        <v/>
      </c>
      <c r="E226" s="4" t="str">
        <f t="shared" si="40"/>
        <v/>
      </c>
      <c r="G226" s="12">
        <v>212</v>
      </c>
      <c r="H226" s="4" t="str">
        <f t="shared" si="39"/>
        <v/>
      </c>
      <c r="I226" s="4" t="str">
        <f>IF(G226&lt;=$J$10*12,SUM($H$15:H226),"")</f>
        <v/>
      </c>
      <c r="J226" s="4" t="str">
        <f t="shared" si="33"/>
        <v/>
      </c>
      <c r="L226" s="12">
        <v>212</v>
      </c>
      <c r="M226" s="4" t="str">
        <f t="shared" si="32"/>
        <v/>
      </c>
      <c r="N226" s="4" t="str">
        <f>IF(L226&lt;=$O$10*12,SUM($M$15:M226),"")</f>
        <v/>
      </c>
      <c r="O226" s="4" t="str">
        <f t="shared" si="31"/>
        <v/>
      </c>
      <c r="Q226" s="4" t="e">
        <f t="shared" si="36"/>
        <v>#VALUE!</v>
      </c>
      <c r="R226" s="4">
        <f t="shared" si="34"/>
        <v>52.083333333333336</v>
      </c>
      <c r="S226" s="3" t="e">
        <f t="shared" si="37"/>
        <v>#VALUE!</v>
      </c>
      <c r="T226" s="11" t="e">
        <f t="shared" si="38"/>
        <v>#VALUE!</v>
      </c>
    </row>
    <row r="227" spans="2:20">
      <c r="B227" s="12">
        <v>213</v>
      </c>
      <c r="C227" s="4" t="str">
        <f t="shared" si="35"/>
        <v/>
      </c>
      <c r="D227" s="4" t="str">
        <f>IF(B227&lt;=$E$10*12,SUM($C$15:C227),"")</f>
        <v/>
      </c>
      <c r="E227" s="4" t="str">
        <f t="shared" si="40"/>
        <v/>
      </c>
      <c r="G227" s="12">
        <v>213</v>
      </c>
      <c r="H227" s="4" t="str">
        <f t="shared" si="39"/>
        <v/>
      </c>
      <c r="I227" s="4" t="str">
        <f>IF(G227&lt;=$J$10*12,SUM($H$15:H227),"")</f>
        <v/>
      </c>
      <c r="J227" s="4" t="str">
        <f t="shared" si="33"/>
        <v/>
      </c>
      <c r="L227" s="12">
        <v>213</v>
      </c>
      <c r="M227" s="4" t="str">
        <f t="shared" si="32"/>
        <v/>
      </c>
      <c r="N227" s="4" t="str">
        <f>IF(L227&lt;=$O$10*12,SUM($M$15:M227),"")</f>
        <v/>
      </c>
      <c r="O227" s="4" t="str">
        <f t="shared" si="31"/>
        <v/>
      </c>
      <c r="Q227" s="4" t="e">
        <f t="shared" si="36"/>
        <v>#VALUE!</v>
      </c>
      <c r="R227" s="4">
        <f t="shared" si="34"/>
        <v>52.083333333333336</v>
      </c>
      <c r="S227" s="3" t="e">
        <f t="shared" si="37"/>
        <v>#VALUE!</v>
      </c>
      <c r="T227" s="11" t="e">
        <f t="shared" si="38"/>
        <v>#VALUE!</v>
      </c>
    </row>
    <row r="228" spans="2:20">
      <c r="B228" s="12">
        <v>214</v>
      </c>
      <c r="C228" s="4" t="str">
        <f t="shared" si="35"/>
        <v/>
      </c>
      <c r="D228" s="4" t="str">
        <f>IF(B228&lt;=$E$10*12,SUM($C$15:C228),"")</f>
        <v/>
      </c>
      <c r="E228" s="4" t="str">
        <f t="shared" si="40"/>
        <v/>
      </c>
      <c r="G228" s="12">
        <v>214</v>
      </c>
      <c r="H228" s="4" t="str">
        <f t="shared" si="39"/>
        <v/>
      </c>
      <c r="I228" s="4" t="str">
        <f>IF(G228&lt;=$J$10*12,SUM($H$15:H228),"")</f>
        <v/>
      </c>
      <c r="J228" s="4" t="str">
        <f t="shared" si="33"/>
        <v/>
      </c>
      <c r="L228" s="12">
        <v>214</v>
      </c>
      <c r="M228" s="4" t="str">
        <f t="shared" si="32"/>
        <v/>
      </c>
      <c r="N228" s="4" t="str">
        <f>IF(L228&lt;=$O$10*12,SUM($M$15:M228),"")</f>
        <v/>
      </c>
      <c r="O228" s="4" t="str">
        <f t="shared" si="31"/>
        <v/>
      </c>
      <c r="Q228" s="4" t="e">
        <f t="shared" si="36"/>
        <v>#VALUE!</v>
      </c>
      <c r="R228" s="4">
        <f t="shared" si="34"/>
        <v>52.083333333333336</v>
      </c>
      <c r="S228" s="3" t="e">
        <f t="shared" si="37"/>
        <v>#VALUE!</v>
      </c>
      <c r="T228" s="11" t="e">
        <f t="shared" si="38"/>
        <v>#VALUE!</v>
      </c>
    </row>
    <row r="229" spans="2:20">
      <c r="B229" s="12">
        <v>215</v>
      </c>
      <c r="C229" s="4" t="str">
        <f t="shared" si="35"/>
        <v/>
      </c>
      <c r="D229" s="4" t="str">
        <f>IF(B229&lt;=$E$10*12,SUM($C$15:C229),"")</f>
        <v/>
      </c>
      <c r="E229" s="4" t="str">
        <f t="shared" si="40"/>
        <v/>
      </c>
      <c r="G229" s="12">
        <v>215</v>
      </c>
      <c r="H229" s="4" t="str">
        <f t="shared" si="39"/>
        <v/>
      </c>
      <c r="I229" s="4" t="str">
        <f>IF(G229&lt;=$J$10*12,SUM($H$15:H229),"")</f>
        <v/>
      </c>
      <c r="J229" s="4" t="str">
        <f t="shared" si="33"/>
        <v/>
      </c>
      <c r="L229" s="12">
        <v>215</v>
      </c>
      <c r="M229" s="4" t="str">
        <f t="shared" si="32"/>
        <v/>
      </c>
      <c r="N229" s="4" t="str">
        <f>IF(L229&lt;=$O$10*12,SUM($M$15:M229),"")</f>
        <v/>
      </c>
      <c r="O229" s="4" t="str">
        <f t="shared" si="31"/>
        <v/>
      </c>
      <c r="Q229" s="4" t="e">
        <f t="shared" si="36"/>
        <v>#VALUE!</v>
      </c>
      <c r="R229" s="4">
        <f t="shared" si="34"/>
        <v>52.083333333333336</v>
      </c>
      <c r="S229" s="3" t="e">
        <f t="shared" si="37"/>
        <v>#VALUE!</v>
      </c>
      <c r="T229" s="11" t="e">
        <f t="shared" si="38"/>
        <v>#VALUE!</v>
      </c>
    </row>
    <row r="230" spans="2:20">
      <c r="B230" s="12">
        <v>216</v>
      </c>
      <c r="C230" s="4" t="str">
        <f t="shared" si="35"/>
        <v/>
      </c>
      <c r="D230" s="4" t="str">
        <f>IF(B230&lt;=$E$10*12,SUM($C$15:C230),"")</f>
        <v/>
      </c>
      <c r="E230" s="4" t="str">
        <f t="shared" si="40"/>
        <v/>
      </c>
      <c r="G230" s="12">
        <v>216</v>
      </c>
      <c r="H230" s="4" t="str">
        <f t="shared" si="39"/>
        <v/>
      </c>
      <c r="I230" s="4" t="str">
        <f>IF(G230&lt;=$J$10*12,SUM($H$15:H230),"")</f>
        <v/>
      </c>
      <c r="J230" s="4" t="str">
        <f t="shared" si="33"/>
        <v/>
      </c>
      <c r="L230" s="12">
        <v>216</v>
      </c>
      <c r="M230" s="4" t="str">
        <f t="shared" si="32"/>
        <v/>
      </c>
      <c r="N230" s="4" t="str">
        <f>IF(L230&lt;=$O$10*12,SUM($M$15:M230),"")</f>
        <v/>
      </c>
      <c r="O230" s="4" t="str">
        <f t="shared" si="31"/>
        <v/>
      </c>
      <c r="Q230" s="4" t="e">
        <f t="shared" si="36"/>
        <v>#VALUE!</v>
      </c>
      <c r="R230" s="4">
        <f t="shared" si="34"/>
        <v>52.083333333333336</v>
      </c>
      <c r="S230" s="3" t="e">
        <f t="shared" si="37"/>
        <v>#VALUE!</v>
      </c>
      <c r="T230" s="11" t="e">
        <f t="shared" si="38"/>
        <v>#VALUE!</v>
      </c>
    </row>
    <row r="231" spans="2:20">
      <c r="B231" s="12">
        <v>217</v>
      </c>
      <c r="C231" s="4" t="str">
        <f t="shared" si="35"/>
        <v/>
      </c>
      <c r="D231" s="4" t="str">
        <f>IF(B231&lt;=$E$10*12,SUM($C$15:C231),"")</f>
        <v/>
      </c>
      <c r="E231" s="4" t="str">
        <f t="shared" si="40"/>
        <v/>
      </c>
      <c r="G231" s="12">
        <v>217</v>
      </c>
      <c r="H231" s="4" t="str">
        <f t="shared" si="39"/>
        <v/>
      </c>
      <c r="I231" s="4" t="str">
        <f>IF(G231&lt;=$J$10*12,SUM($H$15:H231),"")</f>
        <v/>
      </c>
      <c r="J231" s="4" t="str">
        <f t="shared" si="33"/>
        <v/>
      </c>
      <c r="L231" s="12">
        <v>217</v>
      </c>
      <c r="M231" s="4" t="str">
        <f t="shared" si="32"/>
        <v/>
      </c>
      <c r="N231" s="4" t="str">
        <f>IF(L231&lt;=$O$10*12,SUM($M$15:M231),"")</f>
        <v/>
      </c>
      <c r="O231" s="4" t="str">
        <f t="shared" si="31"/>
        <v/>
      </c>
      <c r="Q231" s="4" t="e">
        <f t="shared" si="36"/>
        <v>#VALUE!</v>
      </c>
      <c r="R231" s="4">
        <f t="shared" si="34"/>
        <v>52.083333333333336</v>
      </c>
      <c r="S231" s="3" t="e">
        <f t="shared" si="37"/>
        <v>#VALUE!</v>
      </c>
      <c r="T231" s="11" t="e">
        <f t="shared" si="38"/>
        <v>#VALUE!</v>
      </c>
    </row>
    <row r="232" spans="2:20">
      <c r="B232" s="12">
        <v>218</v>
      </c>
      <c r="C232" s="4" t="str">
        <f t="shared" si="35"/>
        <v/>
      </c>
      <c r="D232" s="4" t="str">
        <f>IF(B232&lt;=$E$10*12,SUM($C$15:C232),"")</f>
        <v/>
      </c>
      <c r="E232" s="4" t="str">
        <f t="shared" ref="E232:E295" si="41">IF(B232&lt;=$E$10*12,$E$8-D232,"")</f>
        <v/>
      </c>
      <c r="G232" s="12">
        <v>218</v>
      </c>
      <c r="H232" s="4" t="str">
        <f t="shared" si="39"/>
        <v/>
      </c>
      <c r="I232" s="4" t="str">
        <f>IF(G232&lt;=$J$10*12,SUM($H$15:H232),"")</f>
        <v/>
      </c>
      <c r="J232" s="4" t="str">
        <f t="shared" si="33"/>
        <v/>
      </c>
      <c r="L232" s="12">
        <v>218</v>
      </c>
      <c r="M232" s="4" t="str">
        <f t="shared" si="32"/>
        <v/>
      </c>
      <c r="N232" s="4" t="str">
        <f>IF(L232&lt;=$O$10*12,SUM($M$15:M232),"")</f>
        <v/>
      </c>
      <c r="O232" s="4" t="str">
        <f t="shared" si="31"/>
        <v/>
      </c>
      <c r="Q232" s="4" t="e">
        <f t="shared" si="36"/>
        <v>#VALUE!</v>
      </c>
      <c r="R232" s="4">
        <f t="shared" si="34"/>
        <v>52.083333333333336</v>
      </c>
      <c r="S232" s="3" t="e">
        <f t="shared" si="37"/>
        <v>#VALUE!</v>
      </c>
      <c r="T232" s="11" t="e">
        <f t="shared" si="38"/>
        <v>#VALUE!</v>
      </c>
    </row>
    <row r="233" spans="2:20">
      <c r="B233" s="12">
        <v>219</v>
      </c>
      <c r="C233" s="4" t="str">
        <f t="shared" si="35"/>
        <v/>
      </c>
      <c r="D233" s="4" t="str">
        <f>IF(B233&lt;=$E$10*12,SUM($C$15:C233),"")</f>
        <v/>
      </c>
      <c r="E233" s="4" t="str">
        <f t="shared" si="41"/>
        <v/>
      </c>
      <c r="G233" s="12">
        <v>219</v>
      </c>
      <c r="H233" s="4" t="str">
        <f t="shared" si="39"/>
        <v/>
      </c>
      <c r="I233" s="4" t="str">
        <f>IF(G233&lt;=$J$10*12,SUM($H$15:H233),"")</f>
        <v/>
      </c>
      <c r="J233" s="4" t="str">
        <f t="shared" si="33"/>
        <v/>
      </c>
      <c r="L233" s="12">
        <v>219</v>
      </c>
      <c r="M233" s="4" t="str">
        <f t="shared" si="32"/>
        <v/>
      </c>
      <c r="N233" s="4" t="str">
        <f>IF(L233&lt;=$O$10*12,SUM($M$15:M233),"")</f>
        <v/>
      </c>
      <c r="O233" s="4" t="str">
        <f t="shared" si="31"/>
        <v/>
      </c>
      <c r="Q233" s="4" t="e">
        <f t="shared" si="36"/>
        <v>#VALUE!</v>
      </c>
      <c r="R233" s="4">
        <f t="shared" si="34"/>
        <v>52.083333333333336</v>
      </c>
      <c r="S233" s="3" t="e">
        <f t="shared" si="37"/>
        <v>#VALUE!</v>
      </c>
      <c r="T233" s="11" t="e">
        <f t="shared" si="38"/>
        <v>#VALUE!</v>
      </c>
    </row>
    <row r="234" spans="2:20">
      <c r="B234" s="12">
        <v>220</v>
      </c>
      <c r="C234" s="4" t="str">
        <f t="shared" si="35"/>
        <v/>
      </c>
      <c r="D234" s="4" t="str">
        <f>IF(B234&lt;=$E$10*12,SUM($C$15:C234),"")</f>
        <v/>
      </c>
      <c r="E234" s="4" t="str">
        <f t="shared" si="41"/>
        <v/>
      </c>
      <c r="G234" s="12">
        <v>220</v>
      </c>
      <c r="H234" s="4" t="str">
        <f t="shared" si="39"/>
        <v/>
      </c>
      <c r="I234" s="4" t="str">
        <f>IF(G234&lt;=$J$10*12,SUM($H$15:H234),"")</f>
        <v/>
      </c>
      <c r="J234" s="4" t="str">
        <f t="shared" si="33"/>
        <v/>
      </c>
      <c r="L234" s="12">
        <v>220</v>
      </c>
      <c r="M234" s="4" t="str">
        <f t="shared" si="32"/>
        <v/>
      </c>
      <c r="N234" s="4" t="str">
        <f>IF(L234&lt;=$O$10*12,SUM($M$15:M234),"")</f>
        <v/>
      </c>
      <c r="O234" s="4" t="str">
        <f t="shared" si="31"/>
        <v/>
      </c>
      <c r="Q234" s="4" t="e">
        <f t="shared" si="36"/>
        <v>#VALUE!</v>
      </c>
      <c r="R234" s="4">
        <f t="shared" si="34"/>
        <v>52.083333333333336</v>
      </c>
      <c r="S234" s="3" t="e">
        <f t="shared" si="37"/>
        <v>#VALUE!</v>
      </c>
      <c r="T234" s="11" t="e">
        <f t="shared" si="38"/>
        <v>#VALUE!</v>
      </c>
    </row>
    <row r="235" spans="2:20">
      <c r="B235" s="12">
        <v>221</v>
      </c>
      <c r="C235" s="4" t="str">
        <f t="shared" si="35"/>
        <v/>
      </c>
      <c r="D235" s="4" t="str">
        <f>IF(B235&lt;=$E$10*12,SUM($C$15:C235),"")</f>
        <v/>
      </c>
      <c r="E235" s="4" t="str">
        <f t="shared" si="41"/>
        <v/>
      </c>
      <c r="G235" s="12">
        <v>221</v>
      </c>
      <c r="H235" s="4" t="str">
        <f t="shared" si="39"/>
        <v/>
      </c>
      <c r="I235" s="4" t="str">
        <f>IF(G235&lt;=$J$10*12,SUM($H$15:H235),"")</f>
        <v/>
      </c>
      <c r="J235" s="4" t="str">
        <f t="shared" si="33"/>
        <v/>
      </c>
      <c r="L235" s="12">
        <v>221</v>
      </c>
      <c r="M235" s="4" t="str">
        <f t="shared" si="32"/>
        <v/>
      </c>
      <c r="N235" s="4" t="str">
        <f>IF(L235&lt;=$O$10*12,SUM($M$15:M235),"")</f>
        <v/>
      </c>
      <c r="O235" s="4" t="str">
        <f t="shared" ref="O235:O298" si="42">IF(L235&lt;=$O$10*12,$O$8-N235,"")</f>
        <v/>
      </c>
      <c r="Q235" s="4" t="e">
        <f t="shared" si="36"/>
        <v>#VALUE!</v>
      </c>
      <c r="R235" s="4">
        <f t="shared" si="34"/>
        <v>52.083333333333336</v>
      </c>
      <c r="S235" s="3" t="e">
        <f t="shared" si="37"/>
        <v>#VALUE!</v>
      </c>
      <c r="T235" s="11" t="e">
        <f t="shared" si="38"/>
        <v>#VALUE!</v>
      </c>
    </row>
    <row r="236" spans="2:20">
      <c r="B236" s="12">
        <v>222</v>
      </c>
      <c r="C236" s="4" t="str">
        <f t="shared" si="35"/>
        <v/>
      </c>
      <c r="D236" s="4" t="str">
        <f>IF(B236&lt;=$E$10*12,SUM($C$15:C236),"")</f>
        <v/>
      </c>
      <c r="E236" s="4" t="str">
        <f t="shared" si="41"/>
        <v/>
      </c>
      <c r="G236" s="12">
        <v>222</v>
      </c>
      <c r="H236" s="4" t="str">
        <f t="shared" si="39"/>
        <v/>
      </c>
      <c r="I236" s="4" t="str">
        <f>IF(G236&lt;=$J$10*12,SUM($H$15:H236),"")</f>
        <v/>
      </c>
      <c r="J236" s="4" t="str">
        <f t="shared" si="33"/>
        <v/>
      </c>
      <c r="L236" s="12">
        <v>222</v>
      </c>
      <c r="M236" s="4" t="str">
        <f t="shared" si="32"/>
        <v/>
      </c>
      <c r="N236" s="4" t="str">
        <f>IF(L236&lt;=$O$10*12,SUM($M$15:M236),"")</f>
        <v/>
      </c>
      <c r="O236" s="4" t="str">
        <f t="shared" si="42"/>
        <v/>
      </c>
      <c r="Q236" s="4" t="e">
        <f t="shared" si="36"/>
        <v>#VALUE!</v>
      </c>
      <c r="R236" s="4">
        <f t="shared" si="34"/>
        <v>52.083333333333336</v>
      </c>
      <c r="S236" s="3" t="e">
        <f t="shared" si="37"/>
        <v>#VALUE!</v>
      </c>
      <c r="T236" s="11" t="e">
        <f t="shared" si="38"/>
        <v>#VALUE!</v>
      </c>
    </row>
    <row r="237" spans="2:20">
      <c r="B237" s="12">
        <v>223</v>
      </c>
      <c r="C237" s="4" t="str">
        <f t="shared" si="35"/>
        <v/>
      </c>
      <c r="D237" s="4" t="str">
        <f>IF(B237&lt;=$E$10*12,SUM($C$15:C237),"")</f>
        <v/>
      </c>
      <c r="E237" s="4" t="str">
        <f t="shared" si="41"/>
        <v/>
      </c>
      <c r="G237" s="12">
        <v>223</v>
      </c>
      <c r="H237" s="4" t="str">
        <f t="shared" si="39"/>
        <v/>
      </c>
      <c r="I237" s="4" t="str">
        <f>IF(G237&lt;=$J$10*12,SUM($H$15:H237),"")</f>
        <v/>
      </c>
      <c r="J237" s="4" t="str">
        <f t="shared" si="33"/>
        <v/>
      </c>
      <c r="L237" s="12">
        <v>223</v>
      </c>
      <c r="M237" s="4" t="str">
        <f t="shared" ref="M237:M300" si="43">IF(L237&lt;=$O$10*12,IF(O236/$O$10/12*$O$12&gt;=$O$8/$O$10/12,O236/$O$10/12*$O$12,T236/($O$10*12-S236)),"")</f>
        <v/>
      </c>
      <c r="N237" s="4" t="str">
        <f>IF(L237&lt;=$O$10*12,SUM($M$15:M237),"")</f>
        <v/>
      </c>
      <c r="O237" s="4" t="str">
        <f t="shared" si="42"/>
        <v/>
      </c>
      <c r="Q237" s="4" t="e">
        <f t="shared" si="36"/>
        <v>#VALUE!</v>
      </c>
      <c r="R237" s="4">
        <f t="shared" si="34"/>
        <v>52.083333333333336</v>
      </c>
      <c r="S237" s="3" t="e">
        <f t="shared" si="37"/>
        <v>#VALUE!</v>
      </c>
      <c r="T237" s="11" t="e">
        <f t="shared" si="38"/>
        <v>#VALUE!</v>
      </c>
    </row>
    <row r="238" spans="2:20">
      <c r="B238" s="12">
        <v>224</v>
      </c>
      <c r="C238" s="4" t="str">
        <f t="shared" si="35"/>
        <v/>
      </c>
      <c r="D238" s="4" t="str">
        <f>IF(B238&lt;=$E$10*12,SUM($C$15:C238),"")</f>
        <v/>
      </c>
      <c r="E238" s="4" t="str">
        <f t="shared" si="41"/>
        <v/>
      </c>
      <c r="G238" s="12">
        <v>224</v>
      </c>
      <c r="H238" s="4" t="str">
        <f t="shared" si="39"/>
        <v/>
      </c>
      <c r="I238" s="4" t="str">
        <f>IF(G238&lt;=$J$10*12,SUM($H$15:H238),"")</f>
        <v/>
      </c>
      <c r="J238" s="4" t="str">
        <f t="shared" si="33"/>
        <v/>
      </c>
      <c r="L238" s="12">
        <v>224</v>
      </c>
      <c r="M238" s="4" t="str">
        <f t="shared" si="43"/>
        <v/>
      </c>
      <c r="N238" s="4" t="str">
        <f>IF(L238&lt;=$O$10*12,SUM($M$15:M238),"")</f>
        <v/>
      </c>
      <c r="O238" s="4" t="str">
        <f t="shared" si="42"/>
        <v/>
      </c>
      <c r="Q238" s="4" t="e">
        <f t="shared" si="36"/>
        <v>#VALUE!</v>
      </c>
      <c r="R238" s="4">
        <f t="shared" si="34"/>
        <v>52.083333333333336</v>
      </c>
      <c r="S238" s="3" t="e">
        <f t="shared" si="37"/>
        <v>#VALUE!</v>
      </c>
      <c r="T238" s="11" t="e">
        <f t="shared" si="38"/>
        <v>#VALUE!</v>
      </c>
    </row>
    <row r="239" spans="2:20">
      <c r="B239" s="12">
        <v>225</v>
      </c>
      <c r="C239" s="4" t="str">
        <f t="shared" si="35"/>
        <v/>
      </c>
      <c r="D239" s="4" t="str">
        <f>IF(B239&lt;=$E$10*12,SUM($C$15:C239),"")</f>
        <v/>
      </c>
      <c r="E239" s="4" t="str">
        <f t="shared" si="41"/>
        <v/>
      </c>
      <c r="G239" s="12">
        <v>225</v>
      </c>
      <c r="H239" s="4" t="str">
        <f t="shared" si="39"/>
        <v/>
      </c>
      <c r="I239" s="4" t="str">
        <f>IF(G239&lt;=$J$10*12,SUM($H$15:H239),"")</f>
        <v/>
      </c>
      <c r="J239" s="4" t="str">
        <f t="shared" si="33"/>
        <v/>
      </c>
      <c r="L239" s="12">
        <v>225</v>
      </c>
      <c r="M239" s="4" t="str">
        <f t="shared" si="43"/>
        <v/>
      </c>
      <c r="N239" s="4" t="str">
        <f>IF(L239&lt;=$O$10*12,SUM($M$15:M239),"")</f>
        <v/>
      </c>
      <c r="O239" s="4" t="str">
        <f t="shared" si="42"/>
        <v/>
      </c>
      <c r="Q239" s="4" t="e">
        <f t="shared" si="36"/>
        <v>#VALUE!</v>
      </c>
      <c r="R239" s="4">
        <f t="shared" si="34"/>
        <v>52.083333333333336</v>
      </c>
      <c r="S239" s="3" t="e">
        <f t="shared" si="37"/>
        <v>#VALUE!</v>
      </c>
      <c r="T239" s="11" t="e">
        <f t="shared" si="38"/>
        <v>#VALUE!</v>
      </c>
    </row>
    <row r="240" spans="2:20">
      <c r="B240" s="12">
        <v>226</v>
      </c>
      <c r="C240" s="4" t="str">
        <f t="shared" si="35"/>
        <v/>
      </c>
      <c r="D240" s="4" t="str">
        <f>IF(B240&lt;=$E$10*12,SUM($C$15:C240),"")</f>
        <v/>
      </c>
      <c r="E240" s="4" t="str">
        <f t="shared" si="41"/>
        <v/>
      </c>
      <c r="G240" s="12">
        <v>226</v>
      </c>
      <c r="H240" s="4" t="str">
        <f t="shared" si="39"/>
        <v/>
      </c>
      <c r="I240" s="4" t="str">
        <f>IF(G240&lt;=$J$10*12,SUM($H$15:H240),"")</f>
        <v/>
      </c>
      <c r="J240" s="4" t="str">
        <f t="shared" si="33"/>
        <v/>
      </c>
      <c r="L240" s="12">
        <v>226</v>
      </c>
      <c r="M240" s="4" t="str">
        <f t="shared" si="43"/>
        <v/>
      </c>
      <c r="N240" s="4" t="str">
        <f>IF(L240&lt;=$O$10*12,SUM($M$15:M240),"")</f>
        <v/>
      </c>
      <c r="O240" s="4" t="str">
        <f t="shared" si="42"/>
        <v/>
      </c>
      <c r="Q240" s="4" t="e">
        <f t="shared" si="36"/>
        <v>#VALUE!</v>
      </c>
      <c r="R240" s="4">
        <f t="shared" si="34"/>
        <v>52.083333333333336</v>
      </c>
      <c r="S240" s="3" t="e">
        <f t="shared" si="37"/>
        <v>#VALUE!</v>
      </c>
      <c r="T240" s="11" t="e">
        <f t="shared" si="38"/>
        <v>#VALUE!</v>
      </c>
    </row>
    <row r="241" spans="2:20">
      <c r="B241" s="12">
        <v>227</v>
      </c>
      <c r="C241" s="4" t="str">
        <f t="shared" si="35"/>
        <v/>
      </c>
      <c r="D241" s="4" t="str">
        <f>IF(B241&lt;=$E$10*12,SUM($C$15:C241),"")</f>
        <v/>
      </c>
      <c r="E241" s="4" t="str">
        <f t="shared" si="41"/>
        <v/>
      </c>
      <c r="G241" s="12">
        <v>227</v>
      </c>
      <c r="H241" s="4" t="str">
        <f t="shared" si="39"/>
        <v/>
      </c>
      <c r="I241" s="4" t="str">
        <f>IF(G241&lt;=$J$10*12,SUM($H$15:H241),"")</f>
        <v/>
      </c>
      <c r="J241" s="4" t="str">
        <f t="shared" si="33"/>
        <v/>
      </c>
      <c r="L241" s="12">
        <v>227</v>
      </c>
      <c r="M241" s="4" t="str">
        <f t="shared" si="43"/>
        <v/>
      </c>
      <c r="N241" s="4" t="str">
        <f>IF(L241&lt;=$O$10*12,SUM($M$15:M241),"")</f>
        <v/>
      </c>
      <c r="O241" s="4" t="str">
        <f t="shared" si="42"/>
        <v/>
      </c>
      <c r="Q241" s="4" t="e">
        <f t="shared" si="36"/>
        <v>#VALUE!</v>
      </c>
      <c r="R241" s="4">
        <f t="shared" si="34"/>
        <v>52.083333333333336</v>
      </c>
      <c r="S241" s="3" t="e">
        <f t="shared" si="37"/>
        <v>#VALUE!</v>
      </c>
      <c r="T241" s="11" t="e">
        <f t="shared" si="38"/>
        <v>#VALUE!</v>
      </c>
    </row>
    <row r="242" spans="2:20">
      <c r="B242" s="12">
        <v>228</v>
      </c>
      <c r="C242" s="4" t="str">
        <f t="shared" si="35"/>
        <v/>
      </c>
      <c r="D242" s="4" t="str">
        <f>IF(B242&lt;=$E$10*12,SUM($C$15:C242),"")</f>
        <v/>
      </c>
      <c r="E242" s="4" t="str">
        <f t="shared" si="41"/>
        <v/>
      </c>
      <c r="G242" s="12">
        <v>228</v>
      </c>
      <c r="H242" s="4" t="str">
        <f t="shared" si="39"/>
        <v/>
      </c>
      <c r="I242" s="4" t="str">
        <f>IF(G242&lt;=$J$10*12,SUM($H$15:H242),"")</f>
        <v/>
      </c>
      <c r="J242" s="4" t="str">
        <f t="shared" si="33"/>
        <v/>
      </c>
      <c r="L242" s="12">
        <v>228</v>
      </c>
      <c r="M242" s="4" t="str">
        <f t="shared" si="43"/>
        <v/>
      </c>
      <c r="N242" s="4" t="str">
        <f>IF(L242&lt;=$O$10*12,SUM($M$15:M242),"")</f>
        <v/>
      </c>
      <c r="O242" s="4" t="str">
        <f t="shared" si="42"/>
        <v/>
      </c>
      <c r="Q242" s="4" t="e">
        <f t="shared" si="36"/>
        <v>#VALUE!</v>
      </c>
      <c r="R242" s="4">
        <f t="shared" si="34"/>
        <v>52.083333333333336</v>
      </c>
      <c r="S242" s="3" t="e">
        <f t="shared" si="37"/>
        <v>#VALUE!</v>
      </c>
      <c r="T242" s="11" t="e">
        <f t="shared" si="38"/>
        <v>#VALUE!</v>
      </c>
    </row>
    <row r="243" spans="2:20">
      <c r="B243" s="12">
        <v>229</v>
      </c>
      <c r="C243" s="4" t="str">
        <f t="shared" si="35"/>
        <v/>
      </c>
      <c r="D243" s="4" t="str">
        <f>IF(B243&lt;=$E$10*12,SUM($C$15:C243),"")</f>
        <v/>
      </c>
      <c r="E243" s="4" t="str">
        <f t="shared" si="41"/>
        <v/>
      </c>
      <c r="G243" s="12">
        <v>229</v>
      </c>
      <c r="H243" s="4" t="str">
        <f t="shared" si="39"/>
        <v/>
      </c>
      <c r="I243" s="4" t="str">
        <f>IF(G243&lt;=$J$10*12,SUM($H$15:H243),"")</f>
        <v/>
      </c>
      <c r="J243" s="4" t="str">
        <f t="shared" si="33"/>
        <v/>
      </c>
      <c r="L243" s="12">
        <v>229</v>
      </c>
      <c r="M243" s="4" t="str">
        <f t="shared" si="43"/>
        <v/>
      </c>
      <c r="N243" s="4" t="str">
        <f>IF(L243&lt;=$O$10*12,SUM($M$15:M243),"")</f>
        <v/>
      </c>
      <c r="O243" s="4" t="str">
        <f t="shared" si="42"/>
        <v/>
      </c>
      <c r="Q243" s="4" t="e">
        <f t="shared" si="36"/>
        <v>#VALUE!</v>
      </c>
      <c r="R243" s="4">
        <f t="shared" si="34"/>
        <v>52.083333333333336</v>
      </c>
      <c r="S243" s="3" t="e">
        <f t="shared" si="37"/>
        <v>#VALUE!</v>
      </c>
      <c r="T243" s="11" t="e">
        <f t="shared" si="38"/>
        <v>#VALUE!</v>
      </c>
    </row>
    <row r="244" spans="2:20">
      <c r="B244" s="12">
        <v>230</v>
      </c>
      <c r="C244" s="4" t="str">
        <f t="shared" si="35"/>
        <v/>
      </c>
      <c r="D244" s="4" t="str">
        <f>IF(B244&lt;=$E$10*12,SUM($C$15:C244),"")</f>
        <v/>
      </c>
      <c r="E244" s="4" t="str">
        <f t="shared" si="41"/>
        <v/>
      </c>
      <c r="G244" s="12">
        <v>230</v>
      </c>
      <c r="H244" s="4" t="str">
        <f t="shared" si="39"/>
        <v/>
      </c>
      <c r="I244" s="4" t="str">
        <f>IF(G244&lt;=$J$10*12,SUM($H$15:H244),"")</f>
        <v/>
      </c>
      <c r="J244" s="4" t="str">
        <f t="shared" si="33"/>
        <v/>
      </c>
      <c r="L244" s="12">
        <v>230</v>
      </c>
      <c r="M244" s="4" t="str">
        <f t="shared" si="43"/>
        <v/>
      </c>
      <c r="N244" s="4" t="str">
        <f>IF(L244&lt;=$O$10*12,SUM($M$15:M244),"")</f>
        <v/>
      </c>
      <c r="O244" s="4" t="str">
        <f t="shared" si="42"/>
        <v/>
      </c>
      <c r="Q244" s="4" t="e">
        <f t="shared" si="36"/>
        <v>#VALUE!</v>
      </c>
      <c r="R244" s="4">
        <f t="shared" si="34"/>
        <v>52.083333333333336</v>
      </c>
      <c r="S244" s="3" t="e">
        <f t="shared" si="37"/>
        <v>#VALUE!</v>
      </c>
      <c r="T244" s="11" t="e">
        <f t="shared" si="38"/>
        <v>#VALUE!</v>
      </c>
    </row>
    <row r="245" spans="2:20">
      <c r="B245" s="12">
        <v>231</v>
      </c>
      <c r="C245" s="4" t="str">
        <f t="shared" si="35"/>
        <v/>
      </c>
      <c r="D245" s="4" t="str">
        <f>IF(B245&lt;=$E$10*12,SUM($C$15:C245),"")</f>
        <v/>
      </c>
      <c r="E245" s="4" t="str">
        <f t="shared" si="41"/>
        <v/>
      </c>
      <c r="G245" s="12">
        <v>231</v>
      </c>
      <c r="H245" s="4" t="str">
        <f t="shared" si="39"/>
        <v/>
      </c>
      <c r="I245" s="4" t="str">
        <f>IF(G245&lt;=$J$10*12,SUM($H$15:H245),"")</f>
        <v/>
      </c>
      <c r="J245" s="4" t="str">
        <f t="shared" si="33"/>
        <v/>
      </c>
      <c r="L245" s="12">
        <v>231</v>
      </c>
      <c r="M245" s="4" t="str">
        <f t="shared" si="43"/>
        <v/>
      </c>
      <c r="N245" s="4" t="str">
        <f>IF(L245&lt;=$O$10*12,SUM($M$15:M245),"")</f>
        <v/>
      </c>
      <c r="O245" s="4" t="str">
        <f t="shared" si="42"/>
        <v/>
      </c>
      <c r="Q245" s="4" t="e">
        <f t="shared" si="36"/>
        <v>#VALUE!</v>
      </c>
      <c r="R245" s="4">
        <f t="shared" si="34"/>
        <v>52.083333333333336</v>
      </c>
      <c r="S245" s="3" t="e">
        <f t="shared" si="37"/>
        <v>#VALUE!</v>
      </c>
      <c r="T245" s="11" t="e">
        <f t="shared" si="38"/>
        <v>#VALUE!</v>
      </c>
    </row>
    <row r="246" spans="2:20">
      <c r="B246" s="12">
        <v>232</v>
      </c>
      <c r="C246" s="4" t="str">
        <f t="shared" si="35"/>
        <v/>
      </c>
      <c r="D246" s="4" t="str">
        <f>IF(B246&lt;=$E$10*12,SUM($C$15:C246),"")</f>
        <v/>
      </c>
      <c r="E246" s="4" t="str">
        <f t="shared" si="41"/>
        <v/>
      </c>
      <c r="G246" s="12">
        <v>232</v>
      </c>
      <c r="H246" s="4" t="str">
        <f t="shared" si="39"/>
        <v/>
      </c>
      <c r="I246" s="4" t="str">
        <f>IF(G246&lt;=$J$10*12,SUM($H$15:H246),"")</f>
        <v/>
      </c>
      <c r="J246" s="4" t="str">
        <f t="shared" si="33"/>
        <v/>
      </c>
      <c r="L246" s="12">
        <v>232</v>
      </c>
      <c r="M246" s="4" t="str">
        <f t="shared" si="43"/>
        <v/>
      </c>
      <c r="N246" s="4" t="str">
        <f>IF(L246&lt;=$O$10*12,SUM($M$15:M246),"")</f>
        <v/>
      </c>
      <c r="O246" s="4" t="str">
        <f t="shared" si="42"/>
        <v/>
      </c>
      <c r="Q246" s="4" t="e">
        <f t="shared" si="36"/>
        <v>#VALUE!</v>
      </c>
      <c r="R246" s="4">
        <f t="shared" si="34"/>
        <v>52.083333333333336</v>
      </c>
      <c r="S246" s="3" t="e">
        <f t="shared" si="37"/>
        <v>#VALUE!</v>
      </c>
      <c r="T246" s="11" t="e">
        <f t="shared" si="38"/>
        <v>#VALUE!</v>
      </c>
    </row>
    <row r="247" spans="2:20">
      <c r="B247" s="12">
        <v>233</v>
      </c>
      <c r="C247" s="4" t="str">
        <f t="shared" si="35"/>
        <v/>
      </c>
      <c r="D247" s="4" t="str">
        <f>IF(B247&lt;=$E$10*12,SUM($C$15:C247),"")</f>
        <v/>
      </c>
      <c r="E247" s="4" t="str">
        <f t="shared" si="41"/>
        <v/>
      </c>
      <c r="G247" s="12">
        <v>233</v>
      </c>
      <c r="H247" s="4" t="str">
        <f t="shared" si="39"/>
        <v/>
      </c>
      <c r="I247" s="4" t="str">
        <f>IF(G247&lt;=$J$10*12,SUM($H$15:H247),"")</f>
        <v/>
      </c>
      <c r="J247" s="4" t="str">
        <f t="shared" si="33"/>
        <v/>
      </c>
      <c r="L247" s="12">
        <v>233</v>
      </c>
      <c r="M247" s="4" t="str">
        <f t="shared" si="43"/>
        <v/>
      </c>
      <c r="N247" s="4" t="str">
        <f>IF(L247&lt;=$O$10*12,SUM($M$15:M247),"")</f>
        <v/>
      </c>
      <c r="O247" s="4" t="str">
        <f t="shared" si="42"/>
        <v/>
      </c>
      <c r="Q247" s="4" t="e">
        <f t="shared" si="36"/>
        <v>#VALUE!</v>
      </c>
      <c r="R247" s="4">
        <f t="shared" si="34"/>
        <v>52.083333333333336</v>
      </c>
      <c r="S247" s="3" t="e">
        <f t="shared" si="37"/>
        <v>#VALUE!</v>
      </c>
      <c r="T247" s="11" t="e">
        <f t="shared" si="38"/>
        <v>#VALUE!</v>
      </c>
    </row>
    <row r="248" spans="2:20">
      <c r="B248" s="12">
        <v>234</v>
      </c>
      <c r="C248" s="4" t="str">
        <f t="shared" si="35"/>
        <v/>
      </c>
      <c r="D248" s="4" t="str">
        <f>IF(B248&lt;=$E$10*12,SUM($C$15:C248),"")</f>
        <v/>
      </c>
      <c r="E248" s="4" t="str">
        <f t="shared" si="41"/>
        <v/>
      </c>
      <c r="G248" s="12">
        <v>234</v>
      </c>
      <c r="H248" s="4" t="str">
        <f t="shared" si="39"/>
        <v/>
      </c>
      <c r="I248" s="4" t="str">
        <f>IF(G248&lt;=$J$10*12,SUM($H$15:H248),"")</f>
        <v/>
      </c>
      <c r="J248" s="4" t="str">
        <f t="shared" si="33"/>
        <v/>
      </c>
      <c r="L248" s="12">
        <v>234</v>
      </c>
      <c r="M248" s="4" t="str">
        <f t="shared" si="43"/>
        <v/>
      </c>
      <c r="N248" s="4" t="str">
        <f>IF(L248&lt;=$O$10*12,SUM($M$15:M248),"")</f>
        <v/>
      </c>
      <c r="O248" s="4" t="str">
        <f t="shared" si="42"/>
        <v/>
      </c>
      <c r="Q248" s="4" t="e">
        <f t="shared" si="36"/>
        <v>#VALUE!</v>
      </c>
      <c r="R248" s="4">
        <f t="shared" si="34"/>
        <v>52.083333333333336</v>
      </c>
      <c r="S248" s="3" t="e">
        <f t="shared" si="37"/>
        <v>#VALUE!</v>
      </c>
      <c r="T248" s="11" t="e">
        <f t="shared" si="38"/>
        <v>#VALUE!</v>
      </c>
    </row>
    <row r="249" spans="2:20">
      <c r="B249" s="12">
        <v>235</v>
      </c>
      <c r="C249" s="4" t="str">
        <f t="shared" si="35"/>
        <v/>
      </c>
      <c r="D249" s="4" t="str">
        <f>IF(B249&lt;=$E$10*12,SUM($C$15:C249),"")</f>
        <v/>
      </c>
      <c r="E249" s="4" t="str">
        <f t="shared" si="41"/>
        <v/>
      </c>
      <c r="G249" s="12">
        <v>235</v>
      </c>
      <c r="H249" s="4" t="str">
        <f t="shared" si="39"/>
        <v/>
      </c>
      <c r="I249" s="4" t="str">
        <f>IF(G249&lt;=$J$10*12,SUM($H$15:H249),"")</f>
        <v/>
      </c>
      <c r="J249" s="4" t="str">
        <f t="shared" si="33"/>
        <v/>
      </c>
      <c r="L249" s="12">
        <v>235</v>
      </c>
      <c r="M249" s="4" t="str">
        <f t="shared" si="43"/>
        <v/>
      </c>
      <c r="N249" s="4" t="str">
        <f>IF(L249&lt;=$O$10*12,SUM($M$15:M249),"")</f>
        <v/>
      </c>
      <c r="O249" s="4" t="str">
        <f t="shared" si="42"/>
        <v/>
      </c>
      <c r="Q249" s="4" t="e">
        <f t="shared" si="36"/>
        <v>#VALUE!</v>
      </c>
      <c r="R249" s="4">
        <f t="shared" si="34"/>
        <v>52.083333333333336</v>
      </c>
      <c r="S249" s="3" t="e">
        <f t="shared" si="37"/>
        <v>#VALUE!</v>
      </c>
      <c r="T249" s="11" t="e">
        <f t="shared" si="38"/>
        <v>#VALUE!</v>
      </c>
    </row>
    <row r="250" spans="2:20">
      <c r="B250" s="12">
        <v>236</v>
      </c>
      <c r="C250" s="4" t="str">
        <f t="shared" si="35"/>
        <v/>
      </c>
      <c r="D250" s="4" t="str">
        <f>IF(B250&lt;=$E$10*12,SUM($C$15:C250),"")</f>
        <v/>
      </c>
      <c r="E250" s="4" t="str">
        <f t="shared" si="41"/>
        <v/>
      </c>
      <c r="G250" s="12">
        <v>236</v>
      </c>
      <c r="H250" s="4" t="str">
        <f t="shared" si="39"/>
        <v/>
      </c>
      <c r="I250" s="4" t="str">
        <f>IF(G250&lt;=$J$10*12,SUM($H$15:H250),"")</f>
        <v/>
      </c>
      <c r="J250" s="4" t="str">
        <f t="shared" si="33"/>
        <v/>
      </c>
      <c r="L250" s="12">
        <v>236</v>
      </c>
      <c r="M250" s="4" t="str">
        <f t="shared" si="43"/>
        <v/>
      </c>
      <c r="N250" s="4" t="str">
        <f>IF(L250&lt;=$O$10*12,SUM($M$15:M250),"")</f>
        <v/>
      </c>
      <c r="O250" s="4" t="str">
        <f t="shared" si="42"/>
        <v/>
      </c>
      <c r="Q250" s="4" t="e">
        <f t="shared" si="36"/>
        <v>#VALUE!</v>
      </c>
      <c r="R250" s="4">
        <f t="shared" si="34"/>
        <v>52.083333333333336</v>
      </c>
      <c r="S250" s="3" t="e">
        <f t="shared" si="37"/>
        <v>#VALUE!</v>
      </c>
      <c r="T250" s="11" t="e">
        <f t="shared" si="38"/>
        <v>#VALUE!</v>
      </c>
    </row>
    <row r="251" spans="2:20">
      <c r="B251" s="12">
        <v>237</v>
      </c>
      <c r="C251" s="4" t="str">
        <f t="shared" si="35"/>
        <v/>
      </c>
      <c r="D251" s="4" t="str">
        <f>IF(B251&lt;=$E$10*12,SUM($C$15:C251),"")</f>
        <v/>
      </c>
      <c r="E251" s="4" t="str">
        <f t="shared" si="41"/>
        <v/>
      </c>
      <c r="G251" s="12">
        <v>237</v>
      </c>
      <c r="H251" s="4" t="str">
        <f t="shared" si="39"/>
        <v/>
      </c>
      <c r="I251" s="4" t="str">
        <f>IF(G251&lt;=$J$10*12,SUM($H$15:H251),"")</f>
        <v/>
      </c>
      <c r="J251" s="4" t="str">
        <f t="shared" si="33"/>
        <v/>
      </c>
      <c r="L251" s="12">
        <v>237</v>
      </c>
      <c r="M251" s="4" t="str">
        <f t="shared" si="43"/>
        <v/>
      </c>
      <c r="N251" s="4" t="str">
        <f>IF(L251&lt;=$O$10*12,SUM($M$15:M251),"")</f>
        <v/>
      </c>
      <c r="O251" s="4" t="str">
        <f t="shared" si="42"/>
        <v/>
      </c>
      <c r="Q251" s="4" t="e">
        <f t="shared" si="36"/>
        <v>#VALUE!</v>
      </c>
      <c r="R251" s="4">
        <f t="shared" si="34"/>
        <v>52.083333333333336</v>
      </c>
      <c r="S251" s="3" t="e">
        <f t="shared" si="37"/>
        <v>#VALUE!</v>
      </c>
      <c r="T251" s="11" t="e">
        <f t="shared" si="38"/>
        <v>#VALUE!</v>
      </c>
    </row>
    <row r="252" spans="2:20">
      <c r="B252" s="12">
        <v>238</v>
      </c>
      <c r="C252" s="4" t="str">
        <f t="shared" si="35"/>
        <v/>
      </c>
      <c r="D252" s="4" t="str">
        <f>IF(B252&lt;=$E$10*12,SUM($C$15:C252),"")</f>
        <v/>
      </c>
      <c r="E252" s="4" t="str">
        <f t="shared" si="41"/>
        <v/>
      </c>
      <c r="G252" s="12">
        <v>238</v>
      </c>
      <c r="H252" s="4" t="str">
        <f t="shared" si="39"/>
        <v/>
      </c>
      <c r="I252" s="4" t="str">
        <f>IF(G252&lt;=$J$10*12,SUM($H$15:H252),"")</f>
        <v/>
      </c>
      <c r="J252" s="4" t="str">
        <f t="shared" si="33"/>
        <v/>
      </c>
      <c r="L252" s="12">
        <v>238</v>
      </c>
      <c r="M252" s="4" t="str">
        <f t="shared" si="43"/>
        <v/>
      </c>
      <c r="N252" s="4" t="str">
        <f>IF(L252&lt;=$O$10*12,SUM($M$15:M252),"")</f>
        <v/>
      </c>
      <c r="O252" s="4" t="str">
        <f t="shared" si="42"/>
        <v/>
      </c>
      <c r="Q252" s="4" t="e">
        <f t="shared" si="36"/>
        <v>#VALUE!</v>
      </c>
      <c r="R252" s="4">
        <f t="shared" si="34"/>
        <v>52.083333333333336</v>
      </c>
      <c r="S252" s="3" t="e">
        <f t="shared" si="37"/>
        <v>#VALUE!</v>
      </c>
      <c r="T252" s="11" t="e">
        <f t="shared" si="38"/>
        <v>#VALUE!</v>
      </c>
    </row>
    <row r="253" spans="2:20">
      <c r="B253" s="12">
        <v>239</v>
      </c>
      <c r="C253" s="4" t="str">
        <f t="shared" si="35"/>
        <v/>
      </c>
      <c r="D253" s="4" t="str">
        <f>IF(B253&lt;=$E$10*12,SUM($C$15:C253),"")</f>
        <v/>
      </c>
      <c r="E253" s="4" t="str">
        <f t="shared" si="41"/>
        <v/>
      </c>
      <c r="G253" s="12">
        <v>239</v>
      </c>
      <c r="H253" s="4" t="str">
        <f t="shared" si="39"/>
        <v/>
      </c>
      <c r="I253" s="4" t="str">
        <f>IF(G253&lt;=$J$10*12,SUM($H$15:H253),"")</f>
        <v/>
      </c>
      <c r="J253" s="4" t="str">
        <f t="shared" si="33"/>
        <v/>
      </c>
      <c r="L253" s="12">
        <v>239</v>
      </c>
      <c r="M253" s="4" t="str">
        <f t="shared" si="43"/>
        <v/>
      </c>
      <c r="N253" s="4" t="str">
        <f>IF(L253&lt;=$O$10*12,SUM($M$15:M253),"")</f>
        <v/>
      </c>
      <c r="O253" s="4" t="str">
        <f t="shared" si="42"/>
        <v/>
      </c>
      <c r="Q253" s="4" t="e">
        <f t="shared" si="36"/>
        <v>#VALUE!</v>
      </c>
      <c r="R253" s="4">
        <f t="shared" si="34"/>
        <v>52.083333333333336</v>
      </c>
      <c r="S253" s="3" t="e">
        <f t="shared" si="37"/>
        <v>#VALUE!</v>
      </c>
      <c r="T253" s="11" t="e">
        <f t="shared" si="38"/>
        <v>#VALUE!</v>
      </c>
    </row>
    <row r="254" spans="2:20">
      <c r="B254" s="12">
        <v>240</v>
      </c>
      <c r="C254" s="4" t="str">
        <f t="shared" si="35"/>
        <v/>
      </c>
      <c r="D254" s="4" t="str">
        <f>IF(B254&lt;=$E$10*12,SUM($C$15:C254),"")</f>
        <v/>
      </c>
      <c r="E254" s="4" t="str">
        <f t="shared" si="41"/>
        <v/>
      </c>
      <c r="G254" s="12">
        <v>240</v>
      </c>
      <c r="H254" s="4" t="str">
        <f t="shared" si="39"/>
        <v/>
      </c>
      <c r="I254" s="4" t="str">
        <f>IF(G254&lt;=$J$10*12,SUM($H$15:H254),"")</f>
        <v/>
      </c>
      <c r="J254" s="4" t="str">
        <f t="shared" si="33"/>
        <v/>
      </c>
      <c r="L254" s="12">
        <v>240</v>
      </c>
      <c r="M254" s="4" t="str">
        <f t="shared" si="43"/>
        <v/>
      </c>
      <c r="N254" s="4" t="str">
        <f>IF(L254&lt;=$O$10*12,SUM($M$15:M254),"")</f>
        <v/>
      </c>
      <c r="O254" s="4" t="str">
        <f t="shared" si="42"/>
        <v/>
      </c>
      <c r="Q254" s="4" t="e">
        <f t="shared" si="36"/>
        <v>#VALUE!</v>
      </c>
      <c r="R254" s="4">
        <f t="shared" si="34"/>
        <v>52.083333333333336</v>
      </c>
      <c r="S254" s="3" t="e">
        <f t="shared" si="37"/>
        <v>#VALUE!</v>
      </c>
      <c r="T254" s="11" t="e">
        <f t="shared" si="38"/>
        <v>#VALUE!</v>
      </c>
    </row>
    <row r="255" spans="2:20">
      <c r="B255" s="12">
        <v>241</v>
      </c>
      <c r="C255" s="4" t="str">
        <f t="shared" si="35"/>
        <v/>
      </c>
      <c r="D255" s="4" t="str">
        <f>IF(B255&lt;=$E$10*12,SUM($C$15:C255),"")</f>
        <v/>
      </c>
      <c r="E255" s="4" t="str">
        <f t="shared" si="41"/>
        <v/>
      </c>
      <c r="G255" s="12">
        <v>241</v>
      </c>
      <c r="H255" s="4" t="str">
        <f t="shared" si="39"/>
        <v/>
      </c>
      <c r="I255" s="4" t="str">
        <f>IF(G255&lt;=$J$10*12,SUM($H$15:H255),"")</f>
        <v/>
      </c>
      <c r="J255" s="4" t="str">
        <f t="shared" si="33"/>
        <v/>
      </c>
      <c r="L255" s="12">
        <v>241</v>
      </c>
      <c r="M255" s="4" t="str">
        <f t="shared" si="43"/>
        <v/>
      </c>
      <c r="N255" s="4" t="str">
        <f>IF(L255&lt;=$O$10*12,SUM($M$15:M255),"")</f>
        <v/>
      </c>
      <c r="O255" s="4" t="str">
        <f t="shared" si="42"/>
        <v/>
      </c>
      <c r="Q255" s="4" t="e">
        <f t="shared" si="36"/>
        <v>#VALUE!</v>
      </c>
      <c r="R255" s="4">
        <f t="shared" si="34"/>
        <v>52.083333333333336</v>
      </c>
      <c r="S255" s="3" t="e">
        <f t="shared" si="37"/>
        <v>#VALUE!</v>
      </c>
      <c r="T255" s="11" t="e">
        <f t="shared" si="38"/>
        <v>#VALUE!</v>
      </c>
    </row>
    <row r="256" spans="2:20">
      <c r="B256" s="12">
        <v>242</v>
      </c>
      <c r="C256" s="4" t="str">
        <f t="shared" si="35"/>
        <v/>
      </c>
      <c r="D256" s="4" t="str">
        <f>IF(B256&lt;=$E$10*12,SUM($C$15:C256),"")</f>
        <v/>
      </c>
      <c r="E256" s="4" t="str">
        <f t="shared" si="41"/>
        <v/>
      </c>
      <c r="G256" s="12">
        <v>242</v>
      </c>
      <c r="H256" s="4" t="str">
        <f t="shared" si="39"/>
        <v/>
      </c>
      <c r="I256" s="4" t="str">
        <f>IF(G256&lt;=$J$10*12,SUM($H$15:H256),"")</f>
        <v/>
      </c>
      <c r="J256" s="4" t="str">
        <f t="shared" si="33"/>
        <v/>
      </c>
      <c r="L256" s="12">
        <v>242</v>
      </c>
      <c r="M256" s="4" t="str">
        <f t="shared" si="43"/>
        <v/>
      </c>
      <c r="N256" s="4" t="str">
        <f>IF(L256&lt;=$O$10*12,SUM($M$15:M256),"")</f>
        <v/>
      </c>
      <c r="O256" s="4" t="str">
        <f t="shared" si="42"/>
        <v/>
      </c>
      <c r="Q256" s="4" t="e">
        <f t="shared" si="36"/>
        <v>#VALUE!</v>
      </c>
      <c r="R256" s="4">
        <f t="shared" si="34"/>
        <v>52.083333333333336</v>
      </c>
      <c r="S256" s="3" t="e">
        <f t="shared" si="37"/>
        <v>#VALUE!</v>
      </c>
      <c r="T256" s="11" t="e">
        <f t="shared" si="38"/>
        <v>#VALUE!</v>
      </c>
    </row>
    <row r="257" spans="2:20">
      <c r="B257" s="12">
        <v>243</v>
      </c>
      <c r="C257" s="4" t="str">
        <f t="shared" si="35"/>
        <v/>
      </c>
      <c r="D257" s="4" t="str">
        <f>IF(B257&lt;=$E$10*12,SUM($C$15:C257),"")</f>
        <v/>
      </c>
      <c r="E257" s="4" t="str">
        <f t="shared" si="41"/>
        <v/>
      </c>
      <c r="G257" s="12">
        <v>243</v>
      </c>
      <c r="H257" s="4" t="str">
        <f t="shared" si="39"/>
        <v/>
      </c>
      <c r="I257" s="4" t="str">
        <f>IF(G257&lt;=$J$10*12,SUM($H$15:H257),"")</f>
        <v/>
      </c>
      <c r="J257" s="4" t="str">
        <f t="shared" si="33"/>
        <v/>
      </c>
      <c r="L257" s="12">
        <v>243</v>
      </c>
      <c r="M257" s="4" t="str">
        <f t="shared" si="43"/>
        <v/>
      </c>
      <c r="N257" s="4" t="str">
        <f>IF(L257&lt;=$O$10*12,SUM($M$15:M257),"")</f>
        <v/>
      </c>
      <c r="O257" s="4" t="str">
        <f t="shared" si="42"/>
        <v/>
      </c>
      <c r="Q257" s="4" t="e">
        <f t="shared" si="36"/>
        <v>#VALUE!</v>
      </c>
      <c r="R257" s="4">
        <f t="shared" si="34"/>
        <v>52.083333333333336</v>
      </c>
      <c r="S257" s="3" t="e">
        <f t="shared" si="37"/>
        <v>#VALUE!</v>
      </c>
      <c r="T257" s="11" t="e">
        <f t="shared" si="38"/>
        <v>#VALUE!</v>
      </c>
    </row>
    <row r="258" spans="2:20">
      <c r="B258" s="12">
        <v>244</v>
      </c>
      <c r="C258" s="4" t="str">
        <f t="shared" si="35"/>
        <v/>
      </c>
      <c r="D258" s="4" t="str">
        <f>IF(B258&lt;=$E$10*12,SUM($C$15:C258),"")</f>
        <v/>
      </c>
      <c r="E258" s="4" t="str">
        <f t="shared" si="41"/>
        <v/>
      </c>
      <c r="G258" s="12">
        <v>244</v>
      </c>
      <c r="H258" s="4" t="str">
        <f t="shared" si="39"/>
        <v/>
      </c>
      <c r="I258" s="4" t="str">
        <f>IF(G258&lt;=$J$10*12,SUM($H$15:H258),"")</f>
        <v/>
      </c>
      <c r="J258" s="4" t="str">
        <f t="shared" si="33"/>
        <v/>
      </c>
      <c r="L258" s="12">
        <v>244</v>
      </c>
      <c r="M258" s="4" t="str">
        <f t="shared" si="43"/>
        <v/>
      </c>
      <c r="N258" s="4" t="str">
        <f>IF(L258&lt;=$O$10*12,SUM($M$15:M258),"")</f>
        <v/>
      </c>
      <c r="O258" s="4" t="str">
        <f t="shared" si="42"/>
        <v/>
      </c>
      <c r="Q258" s="4" t="e">
        <f t="shared" si="36"/>
        <v>#VALUE!</v>
      </c>
      <c r="R258" s="4">
        <f t="shared" si="34"/>
        <v>52.083333333333336</v>
      </c>
      <c r="S258" s="3" t="e">
        <f t="shared" si="37"/>
        <v>#VALUE!</v>
      </c>
      <c r="T258" s="11" t="e">
        <f t="shared" si="38"/>
        <v>#VALUE!</v>
      </c>
    </row>
    <row r="259" spans="2:20">
      <c r="B259" s="12">
        <v>245</v>
      </c>
      <c r="C259" s="4" t="str">
        <f t="shared" si="35"/>
        <v/>
      </c>
      <c r="D259" s="4" t="str">
        <f>IF(B259&lt;=$E$10*12,SUM($C$15:C259),"")</f>
        <v/>
      </c>
      <c r="E259" s="4" t="str">
        <f t="shared" si="41"/>
        <v/>
      </c>
      <c r="G259" s="12">
        <v>245</v>
      </c>
      <c r="H259" s="4" t="str">
        <f t="shared" si="39"/>
        <v/>
      </c>
      <c r="I259" s="4" t="str">
        <f>IF(G259&lt;=$J$10*12,SUM($H$15:H259),"")</f>
        <v/>
      </c>
      <c r="J259" s="4" t="str">
        <f t="shared" si="33"/>
        <v/>
      </c>
      <c r="L259" s="12">
        <v>245</v>
      </c>
      <c r="M259" s="4" t="str">
        <f t="shared" si="43"/>
        <v/>
      </c>
      <c r="N259" s="4" t="str">
        <f>IF(L259&lt;=$O$10*12,SUM($M$15:M259),"")</f>
        <v/>
      </c>
      <c r="O259" s="4" t="str">
        <f t="shared" si="42"/>
        <v/>
      </c>
      <c r="Q259" s="4" t="e">
        <f t="shared" si="36"/>
        <v>#VALUE!</v>
      </c>
      <c r="R259" s="4">
        <f t="shared" si="34"/>
        <v>52.083333333333336</v>
      </c>
      <c r="S259" s="3" t="e">
        <f t="shared" si="37"/>
        <v>#VALUE!</v>
      </c>
      <c r="T259" s="11" t="e">
        <f t="shared" si="38"/>
        <v>#VALUE!</v>
      </c>
    </row>
    <row r="260" spans="2:20">
      <c r="B260" s="12">
        <v>246</v>
      </c>
      <c r="C260" s="4" t="str">
        <f t="shared" si="35"/>
        <v/>
      </c>
      <c r="D260" s="4" t="str">
        <f>IF(B260&lt;=$E$10*12,SUM($C$15:C260),"")</f>
        <v/>
      </c>
      <c r="E260" s="4" t="str">
        <f t="shared" si="41"/>
        <v/>
      </c>
      <c r="G260" s="12">
        <v>246</v>
      </c>
      <c r="H260" s="4" t="str">
        <f t="shared" si="39"/>
        <v/>
      </c>
      <c r="I260" s="4" t="str">
        <f>IF(G260&lt;=$J$10*12,SUM($H$15:H260),"")</f>
        <v/>
      </c>
      <c r="J260" s="4" t="str">
        <f t="shared" si="33"/>
        <v/>
      </c>
      <c r="L260" s="12">
        <v>246</v>
      </c>
      <c r="M260" s="4" t="str">
        <f t="shared" si="43"/>
        <v/>
      </c>
      <c r="N260" s="4" t="str">
        <f>IF(L260&lt;=$O$10*12,SUM($M$15:M260),"")</f>
        <v/>
      </c>
      <c r="O260" s="4" t="str">
        <f t="shared" si="42"/>
        <v/>
      </c>
      <c r="Q260" s="4" t="e">
        <f t="shared" si="36"/>
        <v>#VALUE!</v>
      </c>
      <c r="R260" s="4">
        <f t="shared" si="34"/>
        <v>52.083333333333336</v>
      </c>
      <c r="S260" s="3" t="e">
        <f t="shared" si="37"/>
        <v>#VALUE!</v>
      </c>
      <c r="T260" s="11" t="e">
        <f t="shared" si="38"/>
        <v>#VALUE!</v>
      </c>
    </row>
    <row r="261" spans="2:20">
      <c r="B261" s="12">
        <v>247</v>
      </c>
      <c r="C261" s="4" t="str">
        <f t="shared" si="35"/>
        <v/>
      </c>
      <c r="D261" s="4" t="str">
        <f>IF(B261&lt;=$E$10*12,SUM($C$15:C261),"")</f>
        <v/>
      </c>
      <c r="E261" s="4" t="str">
        <f t="shared" si="41"/>
        <v/>
      </c>
      <c r="G261" s="12">
        <v>247</v>
      </c>
      <c r="H261" s="4" t="str">
        <f t="shared" si="39"/>
        <v/>
      </c>
      <c r="I261" s="4" t="str">
        <f>IF(G261&lt;=$J$10*12,SUM($H$15:H261),"")</f>
        <v/>
      </c>
      <c r="J261" s="4" t="str">
        <f t="shared" si="33"/>
        <v/>
      </c>
      <c r="L261" s="12">
        <v>247</v>
      </c>
      <c r="M261" s="4" t="str">
        <f t="shared" si="43"/>
        <v/>
      </c>
      <c r="N261" s="4" t="str">
        <f>IF(L261&lt;=$O$10*12,SUM($M$15:M261),"")</f>
        <v/>
      </c>
      <c r="O261" s="4" t="str">
        <f t="shared" si="42"/>
        <v/>
      </c>
      <c r="Q261" s="4" t="e">
        <f t="shared" si="36"/>
        <v>#VALUE!</v>
      </c>
      <c r="R261" s="4">
        <f t="shared" si="34"/>
        <v>52.083333333333336</v>
      </c>
      <c r="S261" s="3" t="e">
        <f t="shared" si="37"/>
        <v>#VALUE!</v>
      </c>
      <c r="T261" s="11" t="e">
        <f t="shared" si="38"/>
        <v>#VALUE!</v>
      </c>
    </row>
    <row r="262" spans="2:20">
      <c r="B262" s="12">
        <v>248</v>
      </c>
      <c r="C262" s="4" t="str">
        <f t="shared" si="35"/>
        <v/>
      </c>
      <c r="D262" s="4" t="str">
        <f>IF(B262&lt;=$E$10*12,SUM($C$15:C262),"")</f>
        <v/>
      </c>
      <c r="E262" s="4" t="str">
        <f t="shared" si="41"/>
        <v/>
      </c>
      <c r="G262" s="12">
        <v>248</v>
      </c>
      <c r="H262" s="4" t="str">
        <f t="shared" si="39"/>
        <v/>
      </c>
      <c r="I262" s="4" t="str">
        <f>IF(G262&lt;=$J$10*12,SUM($H$15:H262),"")</f>
        <v/>
      </c>
      <c r="J262" s="4" t="str">
        <f t="shared" si="33"/>
        <v/>
      </c>
      <c r="L262" s="12">
        <v>248</v>
      </c>
      <c r="M262" s="4" t="str">
        <f t="shared" si="43"/>
        <v/>
      </c>
      <c r="N262" s="4" t="str">
        <f>IF(L262&lt;=$O$10*12,SUM($M$15:M262),"")</f>
        <v/>
      </c>
      <c r="O262" s="4" t="str">
        <f t="shared" si="42"/>
        <v/>
      </c>
      <c r="Q262" s="4" t="e">
        <f t="shared" si="36"/>
        <v>#VALUE!</v>
      </c>
      <c r="R262" s="4">
        <f t="shared" si="34"/>
        <v>52.083333333333336</v>
      </c>
      <c r="S262" s="3" t="e">
        <f t="shared" si="37"/>
        <v>#VALUE!</v>
      </c>
      <c r="T262" s="11" t="e">
        <f t="shared" si="38"/>
        <v>#VALUE!</v>
      </c>
    </row>
    <row r="263" spans="2:20">
      <c r="B263" s="12">
        <v>249</v>
      </c>
      <c r="C263" s="4" t="str">
        <f t="shared" si="35"/>
        <v/>
      </c>
      <c r="D263" s="4" t="str">
        <f>IF(B263&lt;=$E$10*12,SUM($C$15:C263),"")</f>
        <v/>
      </c>
      <c r="E263" s="4" t="str">
        <f t="shared" si="41"/>
        <v/>
      </c>
      <c r="G263" s="12">
        <v>249</v>
      </c>
      <c r="H263" s="4" t="str">
        <f t="shared" si="39"/>
        <v/>
      </c>
      <c r="I263" s="4" t="str">
        <f>IF(G263&lt;=$J$10*12,SUM($H$15:H263),"")</f>
        <v/>
      </c>
      <c r="J263" s="4" t="str">
        <f t="shared" si="33"/>
        <v/>
      </c>
      <c r="L263" s="12">
        <v>249</v>
      </c>
      <c r="M263" s="4" t="str">
        <f t="shared" si="43"/>
        <v/>
      </c>
      <c r="N263" s="4" t="str">
        <f>IF(L263&lt;=$O$10*12,SUM($M$15:M263),"")</f>
        <v/>
      </c>
      <c r="O263" s="4" t="str">
        <f t="shared" si="42"/>
        <v/>
      </c>
      <c r="Q263" s="4" t="e">
        <f t="shared" si="36"/>
        <v>#VALUE!</v>
      </c>
      <c r="R263" s="4">
        <f t="shared" si="34"/>
        <v>52.083333333333336</v>
      </c>
      <c r="S263" s="3" t="e">
        <f t="shared" si="37"/>
        <v>#VALUE!</v>
      </c>
      <c r="T263" s="11" t="e">
        <f t="shared" si="38"/>
        <v>#VALUE!</v>
      </c>
    </row>
    <row r="264" spans="2:20">
      <c r="B264" s="12">
        <v>250</v>
      </c>
      <c r="C264" s="4" t="str">
        <f t="shared" si="35"/>
        <v/>
      </c>
      <c r="D264" s="4" t="str">
        <f>IF(B264&lt;=$E$10*12,SUM($C$15:C264),"")</f>
        <v/>
      </c>
      <c r="E264" s="4" t="str">
        <f t="shared" si="41"/>
        <v/>
      </c>
      <c r="G264" s="12">
        <v>250</v>
      </c>
      <c r="H264" s="4" t="str">
        <f t="shared" si="39"/>
        <v/>
      </c>
      <c r="I264" s="4" t="str">
        <f>IF(G264&lt;=$J$10*12,SUM($H$15:H264),"")</f>
        <v/>
      </c>
      <c r="J264" s="4" t="str">
        <f t="shared" si="33"/>
        <v/>
      </c>
      <c r="L264" s="12">
        <v>250</v>
      </c>
      <c r="M264" s="4" t="str">
        <f t="shared" si="43"/>
        <v/>
      </c>
      <c r="N264" s="4" t="str">
        <f>IF(L264&lt;=$O$10*12,SUM($M$15:M264),"")</f>
        <v/>
      </c>
      <c r="O264" s="4" t="str">
        <f t="shared" si="42"/>
        <v/>
      </c>
      <c r="Q264" s="4" t="e">
        <f t="shared" si="36"/>
        <v>#VALUE!</v>
      </c>
      <c r="R264" s="4">
        <f t="shared" si="34"/>
        <v>52.083333333333336</v>
      </c>
      <c r="S264" s="3" t="e">
        <f t="shared" si="37"/>
        <v>#VALUE!</v>
      </c>
      <c r="T264" s="11" t="e">
        <f t="shared" si="38"/>
        <v>#VALUE!</v>
      </c>
    </row>
    <row r="265" spans="2:20">
      <c r="B265" s="12">
        <v>251</v>
      </c>
      <c r="C265" s="4" t="str">
        <f t="shared" si="35"/>
        <v/>
      </c>
      <c r="D265" s="4" t="str">
        <f>IF(B265&lt;=$E$10*12,SUM($C$15:C265),"")</f>
        <v/>
      </c>
      <c r="E265" s="4" t="str">
        <f t="shared" si="41"/>
        <v/>
      </c>
      <c r="G265" s="12">
        <v>251</v>
      </c>
      <c r="H265" s="4" t="str">
        <f t="shared" si="39"/>
        <v/>
      </c>
      <c r="I265" s="4" t="str">
        <f>IF(G265&lt;=$J$10*12,SUM($H$15:H265),"")</f>
        <v/>
      </c>
      <c r="J265" s="4" t="str">
        <f t="shared" si="33"/>
        <v/>
      </c>
      <c r="L265" s="12">
        <v>251</v>
      </c>
      <c r="M265" s="4" t="str">
        <f t="shared" si="43"/>
        <v/>
      </c>
      <c r="N265" s="4" t="str">
        <f>IF(L265&lt;=$O$10*12,SUM($M$15:M265),"")</f>
        <v/>
      </c>
      <c r="O265" s="4" t="str">
        <f t="shared" si="42"/>
        <v/>
      </c>
      <c r="Q265" s="4" t="e">
        <f t="shared" si="36"/>
        <v>#VALUE!</v>
      </c>
      <c r="R265" s="4">
        <f t="shared" si="34"/>
        <v>52.083333333333336</v>
      </c>
      <c r="S265" s="3" t="e">
        <f t="shared" si="37"/>
        <v>#VALUE!</v>
      </c>
      <c r="T265" s="11" t="e">
        <f t="shared" si="38"/>
        <v>#VALUE!</v>
      </c>
    </row>
    <row r="266" spans="2:20">
      <c r="B266" s="12">
        <v>252</v>
      </c>
      <c r="C266" s="4" t="str">
        <f t="shared" si="35"/>
        <v/>
      </c>
      <c r="D266" s="4" t="str">
        <f>IF(B266&lt;=$E$10*12,SUM($C$15:C266),"")</f>
        <v/>
      </c>
      <c r="E266" s="4" t="str">
        <f t="shared" si="41"/>
        <v/>
      </c>
      <c r="G266" s="12">
        <v>252</v>
      </c>
      <c r="H266" s="4" t="str">
        <f t="shared" si="39"/>
        <v/>
      </c>
      <c r="I266" s="4" t="str">
        <f>IF(G266&lt;=$J$10*12,SUM($H$15:H266),"")</f>
        <v/>
      </c>
      <c r="J266" s="4" t="str">
        <f t="shared" si="33"/>
        <v/>
      </c>
      <c r="L266" s="12">
        <v>252</v>
      </c>
      <c r="M266" s="4" t="str">
        <f t="shared" si="43"/>
        <v/>
      </c>
      <c r="N266" s="4" t="str">
        <f>IF(L266&lt;=$O$10*12,SUM($M$15:M266),"")</f>
        <v/>
      </c>
      <c r="O266" s="4" t="str">
        <f t="shared" si="42"/>
        <v/>
      </c>
      <c r="Q266" s="4" t="e">
        <f t="shared" si="36"/>
        <v>#VALUE!</v>
      </c>
      <c r="R266" s="4">
        <f t="shared" si="34"/>
        <v>52.083333333333336</v>
      </c>
      <c r="S266" s="3" t="e">
        <f t="shared" si="37"/>
        <v>#VALUE!</v>
      </c>
      <c r="T266" s="11" t="e">
        <f t="shared" si="38"/>
        <v>#VALUE!</v>
      </c>
    </row>
    <row r="267" spans="2:20">
      <c r="B267" s="12">
        <v>253</v>
      </c>
      <c r="C267" s="4" t="str">
        <f t="shared" si="35"/>
        <v/>
      </c>
      <c r="D267" s="4" t="str">
        <f>IF(B267&lt;=$E$10*12,SUM($C$15:C267),"")</f>
        <v/>
      </c>
      <c r="E267" s="4" t="str">
        <f t="shared" si="41"/>
        <v/>
      </c>
      <c r="G267" s="12">
        <v>253</v>
      </c>
      <c r="H267" s="4" t="str">
        <f t="shared" si="39"/>
        <v/>
      </c>
      <c r="I267" s="4" t="str">
        <f>IF(G267&lt;=$J$10*12,SUM($H$15:H267),"")</f>
        <v/>
      </c>
      <c r="J267" s="4" t="str">
        <f t="shared" si="33"/>
        <v/>
      </c>
      <c r="L267" s="12">
        <v>253</v>
      </c>
      <c r="M267" s="4" t="str">
        <f t="shared" si="43"/>
        <v/>
      </c>
      <c r="N267" s="4" t="str">
        <f>IF(L267&lt;=$O$10*12,SUM($M$15:M267),"")</f>
        <v/>
      </c>
      <c r="O267" s="4" t="str">
        <f t="shared" si="42"/>
        <v/>
      </c>
      <c r="Q267" s="4" t="e">
        <f t="shared" si="36"/>
        <v>#VALUE!</v>
      </c>
      <c r="R267" s="4">
        <f t="shared" si="34"/>
        <v>52.083333333333336</v>
      </c>
      <c r="S267" s="3" t="e">
        <f t="shared" si="37"/>
        <v>#VALUE!</v>
      </c>
      <c r="T267" s="11" t="e">
        <f t="shared" si="38"/>
        <v>#VALUE!</v>
      </c>
    </row>
    <row r="268" spans="2:20">
      <c r="B268" s="12">
        <v>254</v>
      </c>
      <c r="C268" s="4" t="str">
        <f t="shared" si="35"/>
        <v/>
      </c>
      <c r="D268" s="4" t="str">
        <f>IF(B268&lt;=$E$10*12,SUM($C$15:C268),"")</f>
        <v/>
      </c>
      <c r="E268" s="4" t="str">
        <f t="shared" si="41"/>
        <v/>
      </c>
      <c r="G268" s="12">
        <v>254</v>
      </c>
      <c r="H268" s="4" t="str">
        <f t="shared" si="39"/>
        <v/>
      </c>
      <c r="I268" s="4" t="str">
        <f>IF(G268&lt;=$J$10*12,SUM($H$15:H268),"")</f>
        <v/>
      </c>
      <c r="J268" s="4" t="str">
        <f t="shared" si="33"/>
        <v/>
      </c>
      <c r="L268" s="12">
        <v>254</v>
      </c>
      <c r="M268" s="4" t="str">
        <f t="shared" si="43"/>
        <v/>
      </c>
      <c r="N268" s="4" t="str">
        <f>IF(L268&lt;=$O$10*12,SUM($M$15:M268),"")</f>
        <v/>
      </c>
      <c r="O268" s="4" t="str">
        <f t="shared" si="42"/>
        <v/>
      </c>
      <c r="Q268" s="4" t="e">
        <f t="shared" si="36"/>
        <v>#VALUE!</v>
      </c>
      <c r="R268" s="4">
        <f t="shared" si="34"/>
        <v>52.083333333333336</v>
      </c>
      <c r="S268" s="3" t="e">
        <f t="shared" si="37"/>
        <v>#VALUE!</v>
      </c>
      <c r="T268" s="11" t="e">
        <f t="shared" si="38"/>
        <v>#VALUE!</v>
      </c>
    </row>
    <row r="269" spans="2:20">
      <c r="B269" s="12">
        <v>255</v>
      </c>
      <c r="C269" s="4" t="str">
        <f t="shared" si="35"/>
        <v/>
      </c>
      <c r="D269" s="4" t="str">
        <f>IF(B269&lt;=$E$10*12,SUM($C$15:C269),"")</f>
        <v/>
      </c>
      <c r="E269" s="4" t="str">
        <f t="shared" si="41"/>
        <v/>
      </c>
      <c r="G269" s="12">
        <v>255</v>
      </c>
      <c r="H269" s="4" t="str">
        <f t="shared" si="39"/>
        <v/>
      </c>
      <c r="I269" s="4" t="str">
        <f>IF(G269&lt;=$J$10*12,SUM($H$15:H269),"")</f>
        <v/>
      </c>
      <c r="J269" s="4" t="str">
        <f t="shared" si="33"/>
        <v/>
      </c>
      <c r="L269" s="12">
        <v>255</v>
      </c>
      <c r="M269" s="4" t="str">
        <f t="shared" si="43"/>
        <v/>
      </c>
      <c r="N269" s="4" t="str">
        <f>IF(L269&lt;=$O$10*12,SUM($M$15:M269),"")</f>
        <v/>
      </c>
      <c r="O269" s="4" t="str">
        <f t="shared" si="42"/>
        <v/>
      </c>
      <c r="Q269" s="4" t="e">
        <f t="shared" si="36"/>
        <v>#VALUE!</v>
      </c>
      <c r="R269" s="4">
        <f t="shared" si="34"/>
        <v>52.083333333333336</v>
      </c>
      <c r="S269" s="3" t="e">
        <f t="shared" si="37"/>
        <v>#VALUE!</v>
      </c>
      <c r="T269" s="11" t="e">
        <f t="shared" si="38"/>
        <v>#VALUE!</v>
      </c>
    </row>
    <row r="270" spans="2:20">
      <c r="B270" s="12">
        <v>256</v>
      </c>
      <c r="C270" s="4" t="str">
        <f t="shared" si="35"/>
        <v/>
      </c>
      <c r="D270" s="4" t="str">
        <f>IF(B270&lt;=$E$10*12,SUM($C$15:C270),"")</f>
        <v/>
      </c>
      <c r="E270" s="4" t="str">
        <f t="shared" si="41"/>
        <v/>
      </c>
      <c r="G270" s="12">
        <v>256</v>
      </c>
      <c r="H270" s="4" t="str">
        <f t="shared" si="39"/>
        <v/>
      </c>
      <c r="I270" s="4" t="str">
        <f>IF(G270&lt;=$J$10*12,SUM($H$15:H270),"")</f>
        <v/>
      </c>
      <c r="J270" s="4" t="str">
        <f t="shared" si="33"/>
        <v/>
      </c>
      <c r="L270" s="12">
        <v>256</v>
      </c>
      <c r="M270" s="4" t="str">
        <f t="shared" si="43"/>
        <v/>
      </c>
      <c r="N270" s="4" t="str">
        <f>IF(L270&lt;=$O$10*12,SUM($M$15:M270),"")</f>
        <v/>
      </c>
      <c r="O270" s="4" t="str">
        <f t="shared" si="42"/>
        <v/>
      </c>
      <c r="Q270" s="4" t="e">
        <f t="shared" si="36"/>
        <v>#VALUE!</v>
      </c>
      <c r="R270" s="4">
        <f t="shared" si="34"/>
        <v>52.083333333333336</v>
      </c>
      <c r="S270" s="3" t="e">
        <f t="shared" si="37"/>
        <v>#VALUE!</v>
      </c>
      <c r="T270" s="11" t="e">
        <f t="shared" si="38"/>
        <v>#VALUE!</v>
      </c>
    </row>
    <row r="271" spans="2:20">
      <c r="B271" s="12">
        <v>257</v>
      </c>
      <c r="C271" s="4" t="str">
        <f t="shared" si="35"/>
        <v/>
      </c>
      <c r="D271" s="4" t="str">
        <f>IF(B271&lt;=$E$10*12,SUM($C$15:C271),"")</f>
        <v/>
      </c>
      <c r="E271" s="4" t="str">
        <f t="shared" si="41"/>
        <v/>
      </c>
      <c r="G271" s="12">
        <v>257</v>
      </c>
      <c r="H271" s="4" t="str">
        <f t="shared" si="39"/>
        <v/>
      </c>
      <c r="I271" s="4" t="str">
        <f>IF(G271&lt;=$J$10*12,SUM($H$15:H271),"")</f>
        <v/>
      </c>
      <c r="J271" s="4" t="str">
        <f t="shared" si="33"/>
        <v/>
      </c>
      <c r="L271" s="12">
        <v>257</v>
      </c>
      <c r="M271" s="4" t="str">
        <f t="shared" si="43"/>
        <v/>
      </c>
      <c r="N271" s="4" t="str">
        <f>IF(L271&lt;=$O$10*12,SUM($M$15:M271),"")</f>
        <v/>
      </c>
      <c r="O271" s="4" t="str">
        <f t="shared" si="42"/>
        <v/>
      </c>
      <c r="Q271" s="4" t="e">
        <f t="shared" si="36"/>
        <v>#VALUE!</v>
      </c>
      <c r="R271" s="4">
        <f t="shared" si="34"/>
        <v>52.083333333333336</v>
      </c>
      <c r="S271" s="3" t="e">
        <f t="shared" si="37"/>
        <v>#VALUE!</v>
      </c>
      <c r="T271" s="11" t="e">
        <f t="shared" si="38"/>
        <v>#VALUE!</v>
      </c>
    </row>
    <row r="272" spans="2:20">
      <c r="B272" s="12">
        <v>258</v>
      </c>
      <c r="C272" s="4" t="str">
        <f t="shared" si="35"/>
        <v/>
      </c>
      <c r="D272" s="4" t="str">
        <f>IF(B272&lt;=$E$10*12,SUM($C$15:C272),"")</f>
        <v/>
      </c>
      <c r="E272" s="4" t="str">
        <f t="shared" si="41"/>
        <v/>
      </c>
      <c r="G272" s="12">
        <v>258</v>
      </c>
      <c r="H272" s="4" t="str">
        <f t="shared" si="39"/>
        <v/>
      </c>
      <c r="I272" s="4" t="str">
        <f>IF(G272&lt;=$J$10*12,SUM($H$15:H272),"")</f>
        <v/>
      </c>
      <c r="J272" s="4" t="str">
        <f t="shared" ref="J272:J335" si="44">IF(G272&lt;=$J$10*12,$J$8-I272,"")</f>
        <v/>
      </c>
      <c r="L272" s="12">
        <v>258</v>
      </c>
      <c r="M272" s="4" t="str">
        <f t="shared" si="43"/>
        <v/>
      </c>
      <c r="N272" s="4" t="str">
        <f>IF(L272&lt;=$O$10*12,SUM($M$15:M272),"")</f>
        <v/>
      </c>
      <c r="O272" s="4" t="str">
        <f t="shared" si="42"/>
        <v/>
      </c>
      <c r="Q272" s="4" t="e">
        <f t="shared" si="36"/>
        <v>#VALUE!</v>
      </c>
      <c r="R272" s="4">
        <f t="shared" ref="R272:R335" si="45">$O$8/$O$10/12</f>
        <v>52.083333333333336</v>
      </c>
      <c r="S272" s="3" t="e">
        <f t="shared" si="37"/>
        <v>#VALUE!</v>
      </c>
      <c r="T272" s="11" t="e">
        <f t="shared" si="38"/>
        <v>#VALUE!</v>
      </c>
    </row>
    <row r="273" spans="2:20">
      <c r="B273" s="12">
        <v>259</v>
      </c>
      <c r="C273" s="4" t="str">
        <f t="shared" ref="C273:C336" si="46">IF(B273&lt;=$E$10*12,$E$8/$E$10/12,"")</f>
        <v/>
      </c>
      <c r="D273" s="4" t="str">
        <f>IF(B273&lt;=$E$10*12,SUM($C$15:C273),"")</f>
        <v/>
      </c>
      <c r="E273" s="4" t="str">
        <f t="shared" si="41"/>
        <v/>
      </c>
      <c r="G273" s="12">
        <v>259</v>
      </c>
      <c r="H273" s="4" t="str">
        <f t="shared" si="39"/>
        <v/>
      </c>
      <c r="I273" s="4" t="str">
        <f>IF(G273&lt;=$J$10*12,SUM($H$15:H273),"")</f>
        <v/>
      </c>
      <c r="J273" s="4" t="str">
        <f t="shared" si="44"/>
        <v/>
      </c>
      <c r="L273" s="12">
        <v>259</v>
      </c>
      <c r="M273" s="4" t="str">
        <f t="shared" si="43"/>
        <v/>
      </c>
      <c r="N273" s="4" t="str">
        <f>IF(L273&lt;=$O$10*12,SUM($M$15:M273),"")</f>
        <v/>
      </c>
      <c r="O273" s="4" t="str">
        <f t="shared" si="42"/>
        <v/>
      </c>
      <c r="Q273" s="4" t="e">
        <f t="shared" ref="Q273:Q336" si="47">O272/$O$10/12*$O$12</f>
        <v>#VALUE!</v>
      </c>
      <c r="R273" s="4">
        <f t="shared" si="45"/>
        <v>52.083333333333336</v>
      </c>
      <c r="S273" s="3" t="e">
        <f t="shared" ref="S273:S336" si="48">IF(Q273&gt;R273,S272+1,S272)</f>
        <v>#VALUE!</v>
      </c>
      <c r="T273" s="11" t="e">
        <f t="shared" ref="T273:T336" si="49">IF(Q273&gt;R273,O273,T272)</f>
        <v>#VALUE!</v>
      </c>
    </row>
    <row r="274" spans="2:20">
      <c r="B274" s="12">
        <v>260</v>
      </c>
      <c r="C274" s="4" t="str">
        <f t="shared" si="46"/>
        <v/>
      </c>
      <c r="D274" s="4" t="str">
        <f>IF(B274&lt;=$E$10*12,SUM($C$15:C274),"")</f>
        <v/>
      </c>
      <c r="E274" s="4" t="str">
        <f t="shared" si="41"/>
        <v/>
      </c>
      <c r="G274" s="12">
        <v>260</v>
      </c>
      <c r="H274" s="4" t="str">
        <f t="shared" si="39"/>
        <v/>
      </c>
      <c r="I274" s="4" t="str">
        <f>IF(G274&lt;=$J$10*12,SUM($H$15:H274),"")</f>
        <v/>
      </c>
      <c r="J274" s="4" t="str">
        <f t="shared" si="44"/>
        <v/>
      </c>
      <c r="L274" s="12">
        <v>260</v>
      </c>
      <c r="M274" s="4" t="str">
        <f t="shared" si="43"/>
        <v/>
      </c>
      <c r="N274" s="4" t="str">
        <f>IF(L274&lt;=$O$10*12,SUM($M$15:M274),"")</f>
        <v/>
      </c>
      <c r="O274" s="4" t="str">
        <f t="shared" si="42"/>
        <v/>
      </c>
      <c r="Q274" s="4" t="e">
        <f t="shared" si="47"/>
        <v>#VALUE!</v>
      </c>
      <c r="R274" s="4">
        <f t="shared" si="45"/>
        <v>52.083333333333336</v>
      </c>
      <c r="S274" s="3" t="e">
        <f t="shared" si="48"/>
        <v>#VALUE!</v>
      </c>
      <c r="T274" s="11" t="e">
        <f t="shared" si="49"/>
        <v>#VALUE!</v>
      </c>
    </row>
    <row r="275" spans="2:20">
      <c r="B275" s="12">
        <v>261</v>
      </c>
      <c r="C275" s="4" t="str">
        <f t="shared" si="46"/>
        <v/>
      </c>
      <c r="D275" s="4" t="str">
        <f>IF(B275&lt;=$E$10*12,SUM($C$15:C275),"")</f>
        <v/>
      </c>
      <c r="E275" s="4" t="str">
        <f t="shared" si="41"/>
        <v/>
      </c>
      <c r="G275" s="12">
        <v>261</v>
      </c>
      <c r="H275" s="4" t="str">
        <f t="shared" si="39"/>
        <v/>
      </c>
      <c r="I275" s="4" t="str">
        <f>IF(G275&lt;=$J$10*12,SUM($H$15:H275),"")</f>
        <v/>
      </c>
      <c r="J275" s="4" t="str">
        <f t="shared" si="44"/>
        <v/>
      </c>
      <c r="L275" s="12">
        <v>261</v>
      </c>
      <c r="M275" s="4" t="str">
        <f t="shared" si="43"/>
        <v/>
      </c>
      <c r="N275" s="4" t="str">
        <f>IF(L275&lt;=$O$10*12,SUM($M$15:M275),"")</f>
        <v/>
      </c>
      <c r="O275" s="4" t="str">
        <f t="shared" si="42"/>
        <v/>
      </c>
      <c r="Q275" s="4" t="e">
        <f t="shared" si="47"/>
        <v>#VALUE!</v>
      </c>
      <c r="R275" s="4">
        <f t="shared" si="45"/>
        <v>52.083333333333336</v>
      </c>
      <c r="S275" s="3" t="e">
        <f t="shared" si="48"/>
        <v>#VALUE!</v>
      </c>
      <c r="T275" s="11" t="e">
        <f t="shared" si="49"/>
        <v>#VALUE!</v>
      </c>
    </row>
    <row r="276" spans="2:20">
      <c r="B276" s="12">
        <v>262</v>
      </c>
      <c r="C276" s="4" t="str">
        <f t="shared" si="46"/>
        <v/>
      </c>
      <c r="D276" s="4" t="str">
        <f>IF(B276&lt;=$E$10*12,SUM($C$15:C276),"")</f>
        <v/>
      </c>
      <c r="E276" s="4" t="str">
        <f t="shared" si="41"/>
        <v/>
      </c>
      <c r="G276" s="12">
        <v>262</v>
      </c>
      <c r="H276" s="4" t="str">
        <f t="shared" si="39"/>
        <v/>
      </c>
      <c r="I276" s="4" t="str">
        <f>IF(G276&lt;=$J$10*12,SUM($H$15:H276),"")</f>
        <v/>
      </c>
      <c r="J276" s="4" t="str">
        <f t="shared" si="44"/>
        <v/>
      </c>
      <c r="L276" s="12">
        <v>262</v>
      </c>
      <c r="M276" s="4" t="str">
        <f t="shared" si="43"/>
        <v/>
      </c>
      <c r="N276" s="4" t="str">
        <f>IF(L276&lt;=$O$10*12,SUM($M$15:M276),"")</f>
        <v/>
      </c>
      <c r="O276" s="4" t="str">
        <f t="shared" si="42"/>
        <v/>
      </c>
      <c r="Q276" s="4" t="e">
        <f t="shared" si="47"/>
        <v>#VALUE!</v>
      </c>
      <c r="R276" s="4">
        <f t="shared" si="45"/>
        <v>52.083333333333336</v>
      </c>
      <c r="S276" s="3" t="e">
        <f t="shared" si="48"/>
        <v>#VALUE!</v>
      </c>
      <c r="T276" s="11" t="e">
        <f t="shared" si="49"/>
        <v>#VALUE!</v>
      </c>
    </row>
    <row r="277" spans="2:20">
      <c r="B277" s="12">
        <v>263</v>
      </c>
      <c r="C277" s="4" t="str">
        <f t="shared" si="46"/>
        <v/>
      </c>
      <c r="D277" s="4" t="str">
        <f>IF(B277&lt;=$E$10*12,SUM($C$15:C277),"")</f>
        <v/>
      </c>
      <c r="E277" s="4" t="str">
        <f t="shared" si="41"/>
        <v/>
      </c>
      <c r="G277" s="12">
        <v>263</v>
      </c>
      <c r="H277" s="4" t="str">
        <f t="shared" si="39"/>
        <v/>
      </c>
      <c r="I277" s="4" t="str">
        <f>IF(G277&lt;=$J$10*12,SUM($H$15:H277),"")</f>
        <v/>
      </c>
      <c r="J277" s="4" t="str">
        <f t="shared" si="44"/>
        <v/>
      </c>
      <c r="L277" s="12">
        <v>263</v>
      </c>
      <c r="M277" s="4" t="str">
        <f t="shared" si="43"/>
        <v/>
      </c>
      <c r="N277" s="4" t="str">
        <f>IF(L277&lt;=$O$10*12,SUM($M$15:M277),"")</f>
        <v/>
      </c>
      <c r="O277" s="4" t="str">
        <f t="shared" si="42"/>
        <v/>
      </c>
      <c r="Q277" s="4" t="e">
        <f t="shared" si="47"/>
        <v>#VALUE!</v>
      </c>
      <c r="R277" s="4">
        <f t="shared" si="45"/>
        <v>52.083333333333336</v>
      </c>
      <c r="S277" s="3" t="e">
        <f t="shared" si="48"/>
        <v>#VALUE!</v>
      </c>
      <c r="T277" s="11" t="e">
        <f t="shared" si="49"/>
        <v>#VALUE!</v>
      </c>
    </row>
    <row r="278" spans="2:20">
      <c r="B278" s="12">
        <v>264</v>
      </c>
      <c r="C278" s="4" t="str">
        <f t="shared" si="46"/>
        <v/>
      </c>
      <c r="D278" s="4" t="str">
        <f>IF(B278&lt;=$E$10*12,SUM($C$15:C278),"")</f>
        <v/>
      </c>
      <c r="E278" s="4" t="str">
        <f t="shared" si="41"/>
        <v/>
      </c>
      <c r="G278" s="12">
        <v>264</v>
      </c>
      <c r="H278" s="4" t="str">
        <f t="shared" si="39"/>
        <v/>
      </c>
      <c r="I278" s="4" t="str">
        <f>IF(G278&lt;=$J$10*12,SUM($H$15:H278),"")</f>
        <v/>
      </c>
      <c r="J278" s="4" t="str">
        <f t="shared" si="44"/>
        <v/>
      </c>
      <c r="L278" s="12">
        <v>264</v>
      </c>
      <c r="M278" s="4" t="str">
        <f t="shared" si="43"/>
        <v/>
      </c>
      <c r="N278" s="4" t="str">
        <f>IF(L278&lt;=$O$10*12,SUM($M$15:M278),"")</f>
        <v/>
      </c>
      <c r="O278" s="4" t="str">
        <f t="shared" si="42"/>
        <v/>
      </c>
      <c r="Q278" s="4" t="e">
        <f t="shared" si="47"/>
        <v>#VALUE!</v>
      </c>
      <c r="R278" s="4">
        <f t="shared" si="45"/>
        <v>52.083333333333336</v>
      </c>
      <c r="S278" s="3" t="e">
        <f t="shared" si="48"/>
        <v>#VALUE!</v>
      </c>
      <c r="T278" s="11" t="e">
        <f t="shared" si="49"/>
        <v>#VALUE!</v>
      </c>
    </row>
    <row r="279" spans="2:20">
      <c r="B279" s="12">
        <v>265</v>
      </c>
      <c r="C279" s="4" t="str">
        <f t="shared" si="46"/>
        <v/>
      </c>
      <c r="D279" s="4" t="str">
        <f>IF(B279&lt;=$E$10*12,SUM($C$15:C279),"")</f>
        <v/>
      </c>
      <c r="E279" s="4" t="str">
        <f t="shared" si="41"/>
        <v/>
      </c>
      <c r="G279" s="12">
        <v>265</v>
      </c>
      <c r="H279" s="4" t="str">
        <f t="shared" si="39"/>
        <v/>
      </c>
      <c r="I279" s="4" t="str">
        <f>IF(G279&lt;=$J$10*12,SUM($H$15:H279),"")</f>
        <v/>
      </c>
      <c r="J279" s="4" t="str">
        <f t="shared" si="44"/>
        <v/>
      </c>
      <c r="L279" s="12">
        <v>265</v>
      </c>
      <c r="M279" s="4" t="str">
        <f t="shared" si="43"/>
        <v/>
      </c>
      <c r="N279" s="4" t="str">
        <f>IF(L279&lt;=$O$10*12,SUM($M$15:M279),"")</f>
        <v/>
      </c>
      <c r="O279" s="4" t="str">
        <f t="shared" si="42"/>
        <v/>
      </c>
      <c r="Q279" s="4" t="e">
        <f t="shared" si="47"/>
        <v>#VALUE!</v>
      </c>
      <c r="R279" s="4">
        <f t="shared" si="45"/>
        <v>52.083333333333336</v>
      </c>
      <c r="S279" s="3" t="e">
        <f t="shared" si="48"/>
        <v>#VALUE!</v>
      </c>
      <c r="T279" s="11" t="e">
        <f t="shared" si="49"/>
        <v>#VALUE!</v>
      </c>
    </row>
    <row r="280" spans="2:20">
      <c r="B280" s="12">
        <v>266</v>
      </c>
      <c r="C280" s="4" t="str">
        <f t="shared" si="46"/>
        <v/>
      </c>
      <c r="D280" s="4" t="str">
        <f>IF(B280&lt;=$E$10*12,SUM($C$15:C280),"")</f>
        <v/>
      </c>
      <c r="E280" s="4" t="str">
        <f t="shared" si="41"/>
        <v/>
      </c>
      <c r="G280" s="12">
        <v>266</v>
      </c>
      <c r="H280" s="4" t="str">
        <f t="shared" si="39"/>
        <v/>
      </c>
      <c r="I280" s="4" t="str">
        <f>IF(G280&lt;=$J$10*12,SUM($H$15:H280),"")</f>
        <v/>
      </c>
      <c r="J280" s="4" t="str">
        <f t="shared" si="44"/>
        <v/>
      </c>
      <c r="L280" s="12">
        <v>266</v>
      </c>
      <c r="M280" s="4" t="str">
        <f t="shared" si="43"/>
        <v/>
      </c>
      <c r="N280" s="4" t="str">
        <f>IF(L280&lt;=$O$10*12,SUM($M$15:M280),"")</f>
        <v/>
      </c>
      <c r="O280" s="4" t="str">
        <f t="shared" si="42"/>
        <v/>
      </c>
      <c r="Q280" s="4" t="e">
        <f t="shared" si="47"/>
        <v>#VALUE!</v>
      </c>
      <c r="R280" s="4">
        <f t="shared" si="45"/>
        <v>52.083333333333336</v>
      </c>
      <c r="S280" s="3" t="e">
        <f t="shared" si="48"/>
        <v>#VALUE!</v>
      </c>
      <c r="T280" s="11" t="e">
        <f t="shared" si="49"/>
        <v>#VALUE!</v>
      </c>
    </row>
    <row r="281" spans="2:20">
      <c r="B281" s="12">
        <v>267</v>
      </c>
      <c r="C281" s="4" t="str">
        <f t="shared" si="46"/>
        <v/>
      </c>
      <c r="D281" s="4" t="str">
        <f>IF(B281&lt;=$E$10*12,SUM($C$15:C281),"")</f>
        <v/>
      </c>
      <c r="E281" s="4" t="str">
        <f t="shared" si="41"/>
        <v/>
      </c>
      <c r="G281" s="12">
        <v>267</v>
      </c>
      <c r="H281" s="4" t="str">
        <f t="shared" si="39"/>
        <v/>
      </c>
      <c r="I281" s="4" t="str">
        <f>IF(G281&lt;=$J$10*12,SUM($H$15:H281),"")</f>
        <v/>
      </c>
      <c r="J281" s="4" t="str">
        <f t="shared" si="44"/>
        <v/>
      </c>
      <c r="L281" s="12">
        <v>267</v>
      </c>
      <c r="M281" s="4" t="str">
        <f t="shared" si="43"/>
        <v/>
      </c>
      <c r="N281" s="4" t="str">
        <f>IF(L281&lt;=$O$10*12,SUM($M$15:M281),"")</f>
        <v/>
      </c>
      <c r="O281" s="4" t="str">
        <f t="shared" si="42"/>
        <v/>
      </c>
      <c r="Q281" s="4" t="e">
        <f t="shared" si="47"/>
        <v>#VALUE!</v>
      </c>
      <c r="R281" s="4">
        <f t="shared" si="45"/>
        <v>52.083333333333336</v>
      </c>
      <c r="S281" s="3" t="e">
        <f t="shared" si="48"/>
        <v>#VALUE!</v>
      </c>
      <c r="T281" s="11" t="e">
        <f t="shared" si="49"/>
        <v>#VALUE!</v>
      </c>
    </row>
    <row r="282" spans="2:20">
      <c r="B282" s="12">
        <v>268</v>
      </c>
      <c r="C282" s="4" t="str">
        <f t="shared" si="46"/>
        <v/>
      </c>
      <c r="D282" s="4" t="str">
        <f>IF(B282&lt;=$E$10*12,SUM($C$15:C282),"")</f>
        <v/>
      </c>
      <c r="E282" s="4" t="str">
        <f t="shared" si="41"/>
        <v/>
      </c>
      <c r="G282" s="12">
        <v>268</v>
      </c>
      <c r="H282" s="4" t="str">
        <f t="shared" si="39"/>
        <v/>
      </c>
      <c r="I282" s="4" t="str">
        <f>IF(G282&lt;=$J$10*12,SUM($H$15:H282),"")</f>
        <v/>
      </c>
      <c r="J282" s="4" t="str">
        <f t="shared" si="44"/>
        <v/>
      </c>
      <c r="L282" s="12">
        <v>268</v>
      </c>
      <c r="M282" s="4" t="str">
        <f t="shared" si="43"/>
        <v/>
      </c>
      <c r="N282" s="4" t="str">
        <f>IF(L282&lt;=$O$10*12,SUM($M$15:M282),"")</f>
        <v/>
      </c>
      <c r="O282" s="4" t="str">
        <f t="shared" si="42"/>
        <v/>
      </c>
      <c r="Q282" s="4" t="e">
        <f t="shared" si="47"/>
        <v>#VALUE!</v>
      </c>
      <c r="R282" s="4">
        <f t="shared" si="45"/>
        <v>52.083333333333336</v>
      </c>
      <c r="S282" s="3" t="e">
        <f t="shared" si="48"/>
        <v>#VALUE!</v>
      </c>
      <c r="T282" s="11" t="e">
        <f t="shared" si="49"/>
        <v>#VALUE!</v>
      </c>
    </row>
    <row r="283" spans="2:20">
      <c r="B283" s="12">
        <v>269</v>
      </c>
      <c r="C283" s="4" t="str">
        <f t="shared" si="46"/>
        <v/>
      </c>
      <c r="D283" s="4" t="str">
        <f>IF(B283&lt;=$E$10*12,SUM($C$15:C283),"")</f>
        <v/>
      </c>
      <c r="E283" s="4" t="str">
        <f t="shared" si="41"/>
        <v/>
      </c>
      <c r="G283" s="12">
        <v>269</v>
      </c>
      <c r="H283" s="4" t="str">
        <f t="shared" si="39"/>
        <v/>
      </c>
      <c r="I283" s="4" t="str">
        <f>IF(G283&lt;=$J$10*12,SUM($H$15:H283),"")</f>
        <v/>
      </c>
      <c r="J283" s="4" t="str">
        <f t="shared" si="44"/>
        <v/>
      </c>
      <c r="L283" s="12">
        <v>269</v>
      </c>
      <c r="M283" s="4" t="str">
        <f t="shared" si="43"/>
        <v/>
      </c>
      <c r="N283" s="4" t="str">
        <f>IF(L283&lt;=$O$10*12,SUM($M$15:M283),"")</f>
        <v/>
      </c>
      <c r="O283" s="4" t="str">
        <f t="shared" si="42"/>
        <v/>
      </c>
      <c r="Q283" s="4" t="e">
        <f t="shared" si="47"/>
        <v>#VALUE!</v>
      </c>
      <c r="R283" s="4">
        <f t="shared" si="45"/>
        <v>52.083333333333336</v>
      </c>
      <c r="S283" s="3" t="e">
        <f t="shared" si="48"/>
        <v>#VALUE!</v>
      </c>
      <c r="T283" s="11" t="e">
        <f t="shared" si="49"/>
        <v>#VALUE!</v>
      </c>
    </row>
    <row r="284" spans="2:20">
      <c r="B284" s="12">
        <v>270</v>
      </c>
      <c r="C284" s="4" t="str">
        <f t="shared" si="46"/>
        <v/>
      </c>
      <c r="D284" s="4" t="str">
        <f>IF(B284&lt;=$E$10*12,SUM($C$15:C284),"")</f>
        <v/>
      </c>
      <c r="E284" s="4" t="str">
        <f t="shared" si="41"/>
        <v/>
      </c>
      <c r="G284" s="12">
        <v>270</v>
      </c>
      <c r="H284" s="4" t="str">
        <f t="shared" ref="H284:H347" si="50">IF(G284&lt;=$J$10*12,$J$26/($J$10-1)/12,"")</f>
        <v/>
      </c>
      <c r="I284" s="4" t="str">
        <f>IF(G284&lt;=$J$10*12,SUM($H$15:H284),"")</f>
        <v/>
      </c>
      <c r="J284" s="4" t="str">
        <f t="shared" si="44"/>
        <v/>
      </c>
      <c r="L284" s="12">
        <v>270</v>
      </c>
      <c r="M284" s="4" t="str">
        <f t="shared" si="43"/>
        <v/>
      </c>
      <c r="N284" s="4" t="str">
        <f>IF(L284&lt;=$O$10*12,SUM($M$15:M284),"")</f>
        <v/>
      </c>
      <c r="O284" s="4" t="str">
        <f t="shared" si="42"/>
        <v/>
      </c>
      <c r="Q284" s="4" t="e">
        <f t="shared" si="47"/>
        <v>#VALUE!</v>
      </c>
      <c r="R284" s="4">
        <f t="shared" si="45"/>
        <v>52.083333333333336</v>
      </c>
      <c r="S284" s="3" t="e">
        <f t="shared" si="48"/>
        <v>#VALUE!</v>
      </c>
      <c r="T284" s="11" t="e">
        <f t="shared" si="49"/>
        <v>#VALUE!</v>
      </c>
    </row>
    <row r="285" spans="2:20">
      <c r="B285" s="12">
        <v>271</v>
      </c>
      <c r="C285" s="4" t="str">
        <f t="shared" si="46"/>
        <v/>
      </c>
      <c r="D285" s="4" t="str">
        <f>IF(B285&lt;=$E$10*12,SUM($C$15:C285),"")</f>
        <v/>
      </c>
      <c r="E285" s="4" t="str">
        <f t="shared" si="41"/>
        <v/>
      </c>
      <c r="G285" s="12">
        <v>271</v>
      </c>
      <c r="H285" s="4" t="str">
        <f t="shared" si="50"/>
        <v/>
      </c>
      <c r="I285" s="4" t="str">
        <f>IF(G285&lt;=$J$10*12,SUM($H$15:H285),"")</f>
        <v/>
      </c>
      <c r="J285" s="4" t="str">
        <f t="shared" si="44"/>
        <v/>
      </c>
      <c r="L285" s="12">
        <v>271</v>
      </c>
      <c r="M285" s="4" t="str">
        <f t="shared" si="43"/>
        <v/>
      </c>
      <c r="N285" s="4" t="str">
        <f>IF(L285&lt;=$O$10*12,SUM($M$15:M285),"")</f>
        <v/>
      </c>
      <c r="O285" s="4" t="str">
        <f t="shared" si="42"/>
        <v/>
      </c>
      <c r="Q285" s="4" t="e">
        <f t="shared" si="47"/>
        <v>#VALUE!</v>
      </c>
      <c r="R285" s="4">
        <f t="shared" si="45"/>
        <v>52.083333333333336</v>
      </c>
      <c r="S285" s="3" t="e">
        <f t="shared" si="48"/>
        <v>#VALUE!</v>
      </c>
      <c r="T285" s="11" t="e">
        <f t="shared" si="49"/>
        <v>#VALUE!</v>
      </c>
    </row>
    <row r="286" spans="2:20">
      <c r="B286" s="12">
        <v>272</v>
      </c>
      <c r="C286" s="4" t="str">
        <f t="shared" si="46"/>
        <v/>
      </c>
      <c r="D286" s="4" t="str">
        <f>IF(B286&lt;=$E$10*12,SUM($C$15:C286),"")</f>
        <v/>
      </c>
      <c r="E286" s="4" t="str">
        <f t="shared" si="41"/>
        <v/>
      </c>
      <c r="G286" s="12">
        <v>272</v>
      </c>
      <c r="H286" s="4" t="str">
        <f t="shared" si="50"/>
        <v/>
      </c>
      <c r="I286" s="4" t="str">
        <f>IF(G286&lt;=$J$10*12,SUM($H$15:H286),"")</f>
        <v/>
      </c>
      <c r="J286" s="4" t="str">
        <f t="shared" si="44"/>
        <v/>
      </c>
      <c r="L286" s="12">
        <v>272</v>
      </c>
      <c r="M286" s="4" t="str">
        <f t="shared" si="43"/>
        <v/>
      </c>
      <c r="N286" s="4" t="str">
        <f>IF(L286&lt;=$O$10*12,SUM($M$15:M286),"")</f>
        <v/>
      </c>
      <c r="O286" s="4" t="str">
        <f t="shared" si="42"/>
        <v/>
      </c>
      <c r="Q286" s="4" t="e">
        <f t="shared" si="47"/>
        <v>#VALUE!</v>
      </c>
      <c r="R286" s="4">
        <f t="shared" si="45"/>
        <v>52.083333333333336</v>
      </c>
      <c r="S286" s="3" t="e">
        <f t="shared" si="48"/>
        <v>#VALUE!</v>
      </c>
      <c r="T286" s="11" t="e">
        <f t="shared" si="49"/>
        <v>#VALUE!</v>
      </c>
    </row>
    <row r="287" spans="2:20">
      <c r="B287" s="12">
        <v>273</v>
      </c>
      <c r="C287" s="4" t="str">
        <f t="shared" si="46"/>
        <v/>
      </c>
      <c r="D287" s="4" t="str">
        <f>IF(B287&lt;=$E$10*12,SUM($C$15:C287),"")</f>
        <v/>
      </c>
      <c r="E287" s="4" t="str">
        <f t="shared" si="41"/>
        <v/>
      </c>
      <c r="G287" s="12">
        <v>273</v>
      </c>
      <c r="H287" s="4" t="str">
        <f t="shared" si="50"/>
        <v/>
      </c>
      <c r="I287" s="4" t="str">
        <f>IF(G287&lt;=$J$10*12,SUM($H$15:H287),"")</f>
        <v/>
      </c>
      <c r="J287" s="4" t="str">
        <f t="shared" si="44"/>
        <v/>
      </c>
      <c r="L287" s="12">
        <v>273</v>
      </c>
      <c r="M287" s="4" t="str">
        <f t="shared" si="43"/>
        <v/>
      </c>
      <c r="N287" s="4" t="str">
        <f>IF(L287&lt;=$O$10*12,SUM($M$15:M287),"")</f>
        <v/>
      </c>
      <c r="O287" s="4" t="str">
        <f t="shared" si="42"/>
        <v/>
      </c>
      <c r="Q287" s="4" t="e">
        <f t="shared" si="47"/>
        <v>#VALUE!</v>
      </c>
      <c r="R287" s="4">
        <f t="shared" si="45"/>
        <v>52.083333333333336</v>
      </c>
      <c r="S287" s="3" t="e">
        <f t="shared" si="48"/>
        <v>#VALUE!</v>
      </c>
      <c r="T287" s="11" t="e">
        <f t="shared" si="49"/>
        <v>#VALUE!</v>
      </c>
    </row>
    <row r="288" spans="2:20">
      <c r="B288" s="12">
        <v>274</v>
      </c>
      <c r="C288" s="4" t="str">
        <f t="shared" si="46"/>
        <v/>
      </c>
      <c r="D288" s="4" t="str">
        <f>IF(B288&lt;=$E$10*12,SUM($C$15:C288),"")</f>
        <v/>
      </c>
      <c r="E288" s="4" t="str">
        <f t="shared" si="41"/>
        <v/>
      </c>
      <c r="G288" s="12">
        <v>274</v>
      </c>
      <c r="H288" s="4" t="str">
        <f t="shared" si="50"/>
        <v/>
      </c>
      <c r="I288" s="4" t="str">
        <f>IF(G288&lt;=$J$10*12,SUM($H$15:H288),"")</f>
        <v/>
      </c>
      <c r="J288" s="4" t="str">
        <f t="shared" si="44"/>
        <v/>
      </c>
      <c r="L288" s="12">
        <v>274</v>
      </c>
      <c r="M288" s="4" t="str">
        <f t="shared" si="43"/>
        <v/>
      </c>
      <c r="N288" s="4" t="str">
        <f>IF(L288&lt;=$O$10*12,SUM($M$15:M288),"")</f>
        <v/>
      </c>
      <c r="O288" s="4" t="str">
        <f t="shared" si="42"/>
        <v/>
      </c>
      <c r="Q288" s="4" t="e">
        <f t="shared" si="47"/>
        <v>#VALUE!</v>
      </c>
      <c r="R288" s="4">
        <f t="shared" si="45"/>
        <v>52.083333333333336</v>
      </c>
      <c r="S288" s="3" t="e">
        <f t="shared" si="48"/>
        <v>#VALUE!</v>
      </c>
      <c r="T288" s="11" t="e">
        <f t="shared" si="49"/>
        <v>#VALUE!</v>
      </c>
    </row>
    <row r="289" spans="2:20">
      <c r="B289" s="12">
        <v>275</v>
      </c>
      <c r="C289" s="4" t="str">
        <f t="shared" si="46"/>
        <v/>
      </c>
      <c r="D289" s="4" t="str">
        <f>IF(B289&lt;=$E$10*12,SUM($C$15:C289),"")</f>
        <v/>
      </c>
      <c r="E289" s="4" t="str">
        <f t="shared" si="41"/>
        <v/>
      </c>
      <c r="G289" s="12">
        <v>275</v>
      </c>
      <c r="H289" s="4" t="str">
        <f t="shared" si="50"/>
        <v/>
      </c>
      <c r="I289" s="4" t="str">
        <f>IF(G289&lt;=$J$10*12,SUM($H$15:H289),"")</f>
        <v/>
      </c>
      <c r="J289" s="4" t="str">
        <f t="shared" si="44"/>
        <v/>
      </c>
      <c r="L289" s="12">
        <v>275</v>
      </c>
      <c r="M289" s="4" t="str">
        <f t="shared" si="43"/>
        <v/>
      </c>
      <c r="N289" s="4" t="str">
        <f>IF(L289&lt;=$O$10*12,SUM($M$15:M289),"")</f>
        <v/>
      </c>
      <c r="O289" s="4" t="str">
        <f t="shared" si="42"/>
        <v/>
      </c>
      <c r="Q289" s="4" t="e">
        <f t="shared" si="47"/>
        <v>#VALUE!</v>
      </c>
      <c r="R289" s="4">
        <f t="shared" si="45"/>
        <v>52.083333333333336</v>
      </c>
      <c r="S289" s="3" t="e">
        <f t="shared" si="48"/>
        <v>#VALUE!</v>
      </c>
      <c r="T289" s="11" t="e">
        <f t="shared" si="49"/>
        <v>#VALUE!</v>
      </c>
    </row>
    <row r="290" spans="2:20">
      <c r="B290" s="12">
        <v>276</v>
      </c>
      <c r="C290" s="4" t="str">
        <f t="shared" si="46"/>
        <v/>
      </c>
      <c r="D290" s="4" t="str">
        <f>IF(B290&lt;=$E$10*12,SUM($C$15:C290),"")</f>
        <v/>
      </c>
      <c r="E290" s="4" t="str">
        <f t="shared" si="41"/>
        <v/>
      </c>
      <c r="G290" s="12">
        <v>276</v>
      </c>
      <c r="H290" s="4" t="str">
        <f t="shared" si="50"/>
        <v/>
      </c>
      <c r="I290" s="4" t="str">
        <f>IF(G290&lt;=$J$10*12,SUM($H$15:H290),"")</f>
        <v/>
      </c>
      <c r="J290" s="4" t="str">
        <f t="shared" si="44"/>
        <v/>
      </c>
      <c r="L290" s="12">
        <v>276</v>
      </c>
      <c r="M290" s="4" t="str">
        <f t="shared" si="43"/>
        <v/>
      </c>
      <c r="N290" s="4" t="str">
        <f>IF(L290&lt;=$O$10*12,SUM($M$15:M290),"")</f>
        <v/>
      </c>
      <c r="O290" s="4" t="str">
        <f t="shared" si="42"/>
        <v/>
      </c>
      <c r="Q290" s="4" t="e">
        <f t="shared" si="47"/>
        <v>#VALUE!</v>
      </c>
      <c r="R290" s="4">
        <f t="shared" si="45"/>
        <v>52.083333333333336</v>
      </c>
      <c r="S290" s="3" t="e">
        <f t="shared" si="48"/>
        <v>#VALUE!</v>
      </c>
      <c r="T290" s="11" t="e">
        <f t="shared" si="49"/>
        <v>#VALUE!</v>
      </c>
    </row>
    <row r="291" spans="2:20">
      <c r="B291" s="12">
        <v>277</v>
      </c>
      <c r="C291" s="4" t="str">
        <f t="shared" si="46"/>
        <v/>
      </c>
      <c r="D291" s="4" t="str">
        <f>IF(B291&lt;=$E$10*12,SUM($C$15:C291),"")</f>
        <v/>
      </c>
      <c r="E291" s="4" t="str">
        <f t="shared" si="41"/>
        <v/>
      </c>
      <c r="G291" s="12">
        <v>277</v>
      </c>
      <c r="H291" s="4" t="str">
        <f t="shared" si="50"/>
        <v/>
      </c>
      <c r="I291" s="4" t="str">
        <f>IF(G291&lt;=$J$10*12,SUM($H$15:H291),"")</f>
        <v/>
      </c>
      <c r="J291" s="4" t="str">
        <f t="shared" si="44"/>
        <v/>
      </c>
      <c r="L291" s="12">
        <v>277</v>
      </c>
      <c r="M291" s="4" t="str">
        <f t="shared" si="43"/>
        <v/>
      </c>
      <c r="N291" s="4" t="str">
        <f>IF(L291&lt;=$O$10*12,SUM($M$15:M291),"")</f>
        <v/>
      </c>
      <c r="O291" s="4" t="str">
        <f t="shared" si="42"/>
        <v/>
      </c>
      <c r="Q291" s="4" t="e">
        <f t="shared" si="47"/>
        <v>#VALUE!</v>
      </c>
      <c r="R291" s="4">
        <f t="shared" si="45"/>
        <v>52.083333333333336</v>
      </c>
      <c r="S291" s="3" t="e">
        <f t="shared" si="48"/>
        <v>#VALUE!</v>
      </c>
      <c r="T291" s="11" t="e">
        <f t="shared" si="49"/>
        <v>#VALUE!</v>
      </c>
    </row>
    <row r="292" spans="2:20">
      <c r="B292" s="12">
        <v>278</v>
      </c>
      <c r="C292" s="4" t="str">
        <f t="shared" si="46"/>
        <v/>
      </c>
      <c r="D292" s="4" t="str">
        <f>IF(B292&lt;=$E$10*12,SUM($C$15:C292),"")</f>
        <v/>
      </c>
      <c r="E292" s="4" t="str">
        <f t="shared" si="41"/>
        <v/>
      </c>
      <c r="G292" s="12">
        <v>278</v>
      </c>
      <c r="H292" s="4" t="str">
        <f t="shared" si="50"/>
        <v/>
      </c>
      <c r="I292" s="4" t="str">
        <f>IF(G292&lt;=$J$10*12,SUM($H$15:H292),"")</f>
        <v/>
      </c>
      <c r="J292" s="4" t="str">
        <f t="shared" si="44"/>
        <v/>
      </c>
      <c r="L292" s="12">
        <v>278</v>
      </c>
      <c r="M292" s="4" t="str">
        <f t="shared" si="43"/>
        <v/>
      </c>
      <c r="N292" s="4" t="str">
        <f>IF(L292&lt;=$O$10*12,SUM($M$15:M292),"")</f>
        <v/>
      </c>
      <c r="O292" s="4" t="str">
        <f t="shared" si="42"/>
        <v/>
      </c>
      <c r="Q292" s="4" t="e">
        <f t="shared" si="47"/>
        <v>#VALUE!</v>
      </c>
      <c r="R292" s="4">
        <f t="shared" si="45"/>
        <v>52.083333333333336</v>
      </c>
      <c r="S292" s="3" t="e">
        <f t="shared" si="48"/>
        <v>#VALUE!</v>
      </c>
      <c r="T292" s="11" t="e">
        <f t="shared" si="49"/>
        <v>#VALUE!</v>
      </c>
    </row>
    <row r="293" spans="2:20">
      <c r="B293" s="12">
        <v>279</v>
      </c>
      <c r="C293" s="4" t="str">
        <f t="shared" si="46"/>
        <v/>
      </c>
      <c r="D293" s="4" t="str">
        <f>IF(B293&lt;=$E$10*12,SUM($C$15:C293),"")</f>
        <v/>
      </c>
      <c r="E293" s="4" t="str">
        <f t="shared" si="41"/>
        <v/>
      </c>
      <c r="G293" s="12">
        <v>279</v>
      </c>
      <c r="H293" s="4" t="str">
        <f t="shared" si="50"/>
        <v/>
      </c>
      <c r="I293" s="4" t="str">
        <f>IF(G293&lt;=$J$10*12,SUM($H$15:H293),"")</f>
        <v/>
      </c>
      <c r="J293" s="4" t="str">
        <f t="shared" si="44"/>
        <v/>
      </c>
      <c r="L293" s="12">
        <v>279</v>
      </c>
      <c r="M293" s="4" t="str">
        <f t="shared" si="43"/>
        <v/>
      </c>
      <c r="N293" s="4" t="str">
        <f>IF(L293&lt;=$O$10*12,SUM($M$15:M293),"")</f>
        <v/>
      </c>
      <c r="O293" s="4" t="str">
        <f t="shared" si="42"/>
        <v/>
      </c>
      <c r="Q293" s="4" t="e">
        <f t="shared" si="47"/>
        <v>#VALUE!</v>
      </c>
      <c r="R293" s="4">
        <f t="shared" si="45"/>
        <v>52.083333333333336</v>
      </c>
      <c r="S293" s="3" t="e">
        <f t="shared" si="48"/>
        <v>#VALUE!</v>
      </c>
      <c r="T293" s="11" t="e">
        <f t="shared" si="49"/>
        <v>#VALUE!</v>
      </c>
    </row>
    <row r="294" spans="2:20">
      <c r="B294" s="12">
        <v>280</v>
      </c>
      <c r="C294" s="4" t="str">
        <f t="shared" si="46"/>
        <v/>
      </c>
      <c r="D294" s="4" t="str">
        <f>IF(B294&lt;=$E$10*12,SUM($C$15:C294),"")</f>
        <v/>
      </c>
      <c r="E294" s="4" t="str">
        <f t="shared" si="41"/>
        <v/>
      </c>
      <c r="G294" s="12">
        <v>280</v>
      </c>
      <c r="H294" s="4" t="str">
        <f t="shared" si="50"/>
        <v/>
      </c>
      <c r="I294" s="4" t="str">
        <f>IF(G294&lt;=$J$10*12,SUM($H$15:H294),"")</f>
        <v/>
      </c>
      <c r="J294" s="4" t="str">
        <f t="shared" si="44"/>
        <v/>
      </c>
      <c r="L294" s="12">
        <v>280</v>
      </c>
      <c r="M294" s="4" t="str">
        <f t="shared" si="43"/>
        <v/>
      </c>
      <c r="N294" s="4" t="str">
        <f>IF(L294&lt;=$O$10*12,SUM($M$15:M294),"")</f>
        <v/>
      </c>
      <c r="O294" s="4" t="str">
        <f t="shared" si="42"/>
        <v/>
      </c>
      <c r="Q294" s="4" t="e">
        <f t="shared" si="47"/>
        <v>#VALUE!</v>
      </c>
      <c r="R294" s="4">
        <f t="shared" si="45"/>
        <v>52.083333333333336</v>
      </c>
      <c r="S294" s="3" t="e">
        <f t="shared" si="48"/>
        <v>#VALUE!</v>
      </c>
      <c r="T294" s="11" t="e">
        <f t="shared" si="49"/>
        <v>#VALUE!</v>
      </c>
    </row>
    <row r="295" spans="2:20">
      <c r="B295" s="12">
        <v>281</v>
      </c>
      <c r="C295" s="4" t="str">
        <f t="shared" si="46"/>
        <v/>
      </c>
      <c r="D295" s="4" t="str">
        <f>IF(B295&lt;=$E$10*12,SUM($C$15:C295),"")</f>
        <v/>
      </c>
      <c r="E295" s="4" t="str">
        <f t="shared" si="41"/>
        <v/>
      </c>
      <c r="G295" s="12">
        <v>281</v>
      </c>
      <c r="H295" s="4" t="str">
        <f t="shared" si="50"/>
        <v/>
      </c>
      <c r="I295" s="4" t="str">
        <f>IF(G295&lt;=$J$10*12,SUM($H$15:H295),"")</f>
        <v/>
      </c>
      <c r="J295" s="4" t="str">
        <f t="shared" si="44"/>
        <v/>
      </c>
      <c r="L295" s="12">
        <v>281</v>
      </c>
      <c r="M295" s="4" t="str">
        <f t="shared" si="43"/>
        <v/>
      </c>
      <c r="N295" s="4" t="str">
        <f>IF(L295&lt;=$O$10*12,SUM($M$15:M295),"")</f>
        <v/>
      </c>
      <c r="O295" s="4" t="str">
        <f t="shared" si="42"/>
        <v/>
      </c>
      <c r="Q295" s="4" t="e">
        <f t="shared" si="47"/>
        <v>#VALUE!</v>
      </c>
      <c r="R295" s="4">
        <f t="shared" si="45"/>
        <v>52.083333333333336</v>
      </c>
      <c r="S295" s="3" t="e">
        <f t="shared" si="48"/>
        <v>#VALUE!</v>
      </c>
      <c r="T295" s="11" t="e">
        <f t="shared" si="49"/>
        <v>#VALUE!</v>
      </c>
    </row>
    <row r="296" spans="2:20">
      <c r="B296" s="12">
        <v>282</v>
      </c>
      <c r="C296" s="4" t="str">
        <f t="shared" si="46"/>
        <v/>
      </c>
      <c r="D296" s="4" t="str">
        <f>IF(B296&lt;=$E$10*12,SUM($C$15:C296),"")</f>
        <v/>
      </c>
      <c r="E296" s="4" t="str">
        <f t="shared" ref="E296:E359" si="51">IF(B296&lt;=$E$10*12,$E$8-D296,"")</f>
        <v/>
      </c>
      <c r="G296" s="12">
        <v>282</v>
      </c>
      <c r="H296" s="4" t="str">
        <f t="shared" si="50"/>
        <v/>
      </c>
      <c r="I296" s="4" t="str">
        <f>IF(G296&lt;=$J$10*12,SUM($H$15:H296),"")</f>
        <v/>
      </c>
      <c r="J296" s="4" t="str">
        <f t="shared" si="44"/>
        <v/>
      </c>
      <c r="L296" s="12">
        <v>282</v>
      </c>
      <c r="M296" s="4" t="str">
        <f t="shared" si="43"/>
        <v/>
      </c>
      <c r="N296" s="4" t="str">
        <f>IF(L296&lt;=$O$10*12,SUM($M$15:M296),"")</f>
        <v/>
      </c>
      <c r="O296" s="4" t="str">
        <f t="shared" si="42"/>
        <v/>
      </c>
      <c r="Q296" s="4" t="e">
        <f t="shared" si="47"/>
        <v>#VALUE!</v>
      </c>
      <c r="R296" s="4">
        <f t="shared" si="45"/>
        <v>52.083333333333336</v>
      </c>
      <c r="S296" s="3" t="e">
        <f t="shared" si="48"/>
        <v>#VALUE!</v>
      </c>
      <c r="T296" s="11" t="e">
        <f t="shared" si="49"/>
        <v>#VALUE!</v>
      </c>
    </row>
    <row r="297" spans="2:20">
      <c r="B297" s="12">
        <v>283</v>
      </c>
      <c r="C297" s="4" t="str">
        <f t="shared" si="46"/>
        <v/>
      </c>
      <c r="D297" s="4" t="str">
        <f>IF(B297&lt;=$E$10*12,SUM($C$15:C297),"")</f>
        <v/>
      </c>
      <c r="E297" s="4" t="str">
        <f t="shared" si="51"/>
        <v/>
      </c>
      <c r="G297" s="12">
        <v>283</v>
      </c>
      <c r="H297" s="4" t="str">
        <f t="shared" si="50"/>
        <v/>
      </c>
      <c r="I297" s="4" t="str">
        <f>IF(G297&lt;=$J$10*12,SUM($H$15:H297),"")</f>
        <v/>
      </c>
      <c r="J297" s="4" t="str">
        <f t="shared" si="44"/>
        <v/>
      </c>
      <c r="L297" s="12">
        <v>283</v>
      </c>
      <c r="M297" s="4" t="str">
        <f t="shared" si="43"/>
        <v/>
      </c>
      <c r="N297" s="4" t="str">
        <f>IF(L297&lt;=$O$10*12,SUM($M$15:M297),"")</f>
        <v/>
      </c>
      <c r="O297" s="4" t="str">
        <f t="shared" si="42"/>
        <v/>
      </c>
      <c r="Q297" s="4" t="e">
        <f t="shared" si="47"/>
        <v>#VALUE!</v>
      </c>
      <c r="R297" s="4">
        <f t="shared" si="45"/>
        <v>52.083333333333336</v>
      </c>
      <c r="S297" s="3" t="e">
        <f t="shared" si="48"/>
        <v>#VALUE!</v>
      </c>
      <c r="T297" s="11" t="e">
        <f t="shared" si="49"/>
        <v>#VALUE!</v>
      </c>
    </row>
    <row r="298" spans="2:20">
      <c r="B298" s="12">
        <v>284</v>
      </c>
      <c r="C298" s="4" t="str">
        <f t="shared" si="46"/>
        <v/>
      </c>
      <c r="D298" s="4" t="str">
        <f>IF(B298&lt;=$E$10*12,SUM($C$15:C298),"")</f>
        <v/>
      </c>
      <c r="E298" s="4" t="str">
        <f t="shared" si="51"/>
        <v/>
      </c>
      <c r="G298" s="12">
        <v>284</v>
      </c>
      <c r="H298" s="4" t="str">
        <f t="shared" si="50"/>
        <v/>
      </c>
      <c r="I298" s="4" t="str">
        <f>IF(G298&lt;=$J$10*12,SUM($H$15:H298),"")</f>
        <v/>
      </c>
      <c r="J298" s="4" t="str">
        <f t="shared" si="44"/>
        <v/>
      </c>
      <c r="L298" s="12">
        <v>284</v>
      </c>
      <c r="M298" s="4" t="str">
        <f t="shared" si="43"/>
        <v/>
      </c>
      <c r="N298" s="4" t="str">
        <f>IF(L298&lt;=$O$10*12,SUM($M$15:M298),"")</f>
        <v/>
      </c>
      <c r="O298" s="4" t="str">
        <f t="shared" si="42"/>
        <v/>
      </c>
      <c r="Q298" s="4" t="e">
        <f t="shared" si="47"/>
        <v>#VALUE!</v>
      </c>
      <c r="R298" s="4">
        <f t="shared" si="45"/>
        <v>52.083333333333336</v>
      </c>
      <c r="S298" s="3" t="e">
        <f t="shared" si="48"/>
        <v>#VALUE!</v>
      </c>
      <c r="T298" s="11" t="e">
        <f t="shared" si="49"/>
        <v>#VALUE!</v>
      </c>
    </row>
    <row r="299" spans="2:20">
      <c r="B299" s="12">
        <v>285</v>
      </c>
      <c r="C299" s="4" t="str">
        <f t="shared" si="46"/>
        <v/>
      </c>
      <c r="D299" s="4" t="str">
        <f>IF(B299&lt;=$E$10*12,SUM($C$15:C299),"")</f>
        <v/>
      </c>
      <c r="E299" s="4" t="str">
        <f t="shared" si="51"/>
        <v/>
      </c>
      <c r="G299" s="12">
        <v>285</v>
      </c>
      <c r="H299" s="4" t="str">
        <f t="shared" si="50"/>
        <v/>
      </c>
      <c r="I299" s="4" t="str">
        <f>IF(G299&lt;=$J$10*12,SUM($H$15:H299),"")</f>
        <v/>
      </c>
      <c r="J299" s="4" t="str">
        <f t="shared" si="44"/>
        <v/>
      </c>
      <c r="L299" s="12">
        <v>285</v>
      </c>
      <c r="M299" s="4" t="str">
        <f t="shared" si="43"/>
        <v/>
      </c>
      <c r="N299" s="4" t="str">
        <f>IF(L299&lt;=$O$10*12,SUM($M$15:M299),"")</f>
        <v/>
      </c>
      <c r="O299" s="4" t="str">
        <f t="shared" ref="O299:O362" si="52">IF(L299&lt;=$O$10*12,$O$8-N299,"")</f>
        <v/>
      </c>
      <c r="Q299" s="4" t="e">
        <f t="shared" si="47"/>
        <v>#VALUE!</v>
      </c>
      <c r="R299" s="4">
        <f t="shared" si="45"/>
        <v>52.083333333333336</v>
      </c>
      <c r="S299" s="3" t="e">
        <f t="shared" si="48"/>
        <v>#VALUE!</v>
      </c>
      <c r="T299" s="11" t="e">
        <f t="shared" si="49"/>
        <v>#VALUE!</v>
      </c>
    </row>
    <row r="300" spans="2:20">
      <c r="B300" s="12">
        <v>286</v>
      </c>
      <c r="C300" s="4" t="str">
        <f t="shared" si="46"/>
        <v/>
      </c>
      <c r="D300" s="4" t="str">
        <f>IF(B300&lt;=$E$10*12,SUM($C$15:C300),"")</f>
        <v/>
      </c>
      <c r="E300" s="4" t="str">
        <f t="shared" si="51"/>
        <v/>
      </c>
      <c r="G300" s="12">
        <v>286</v>
      </c>
      <c r="H300" s="4" t="str">
        <f t="shared" si="50"/>
        <v/>
      </c>
      <c r="I300" s="4" t="str">
        <f>IF(G300&lt;=$J$10*12,SUM($H$15:H300),"")</f>
        <v/>
      </c>
      <c r="J300" s="4" t="str">
        <f t="shared" si="44"/>
        <v/>
      </c>
      <c r="L300" s="12">
        <v>286</v>
      </c>
      <c r="M300" s="4" t="str">
        <f t="shared" si="43"/>
        <v/>
      </c>
      <c r="N300" s="4" t="str">
        <f>IF(L300&lt;=$O$10*12,SUM($M$15:M300),"")</f>
        <v/>
      </c>
      <c r="O300" s="4" t="str">
        <f t="shared" si="52"/>
        <v/>
      </c>
      <c r="Q300" s="4" t="e">
        <f t="shared" si="47"/>
        <v>#VALUE!</v>
      </c>
      <c r="R300" s="4">
        <f t="shared" si="45"/>
        <v>52.083333333333336</v>
      </c>
      <c r="S300" s="3" t="e">
        <f t="shared" si="48"/>
        <v>#VALUE!</v>
      </c>
      <c r="T300" s="11" t="e">
        <f t="shared" si="49"/>
        <v>#VALUE!</v>
      </c>
    </row>
    <row r="301" spans="2:20">
      <c r="B301" s="12">
        <v>287</v>
      </c>
      <c r="C301" s="4" t="str">
        <f t="shared" si="46"/>
        <v/>
      </c>
      <c r="D301" s="4" t="str">
        <f>IF(B301&lt;=$E$10*12,SUM($C$15:C301),"")</f>
        <v/>
      </c>
      <c r="E301" s="4" t="str">
        <f t="shared" si="51"/>
        <v/>
      </c>
      <c r="G301" s="12">
        <v>287</v>
      </c>
      <c r="H301" s="4" t="str">
        <f t="shared" si="50"/>
        <v/>
      </c>
      <c r="I301" s="4" t="str">
        <f>IF(G301&lt;=$J$10*12,SUM($H$15:H301),"")</f>
        <v/>
      </c>
      <c r="J301" s="4" t="str">
        <f t="shared" si="44"/>
        <v/>
      </c>
      <c r="L301" s="12">
        <v>287</v>
      </c>
      <c r="M301" s="4" t="str">
        <f t="shared" ref="M301:M364" si="53">IF(L301&lt;=$O$10*12,IF(O300/$O$10/12*$O$12&gt;=$O$8/$O$10/12,O300/$O$10/12*$O$12,T300/($O$10*12-S300)),"")</f>
        <v/>
      </c>
      <c r="N301" s="4" t="str">
        <f>IF(L301&lt;=$O$10*12,SUM($M$15:M301),"")</f>
        <v/>
      </c>
      <c r="O301" s="4" t="str">
        <f t="shared" si="52"/>
        <v/>
      </c>
      <c r="Q301" s="4" t="e">
        <f t="shared" si="47"/>
        <v>#VALUE!</v>
      </c>
      <c r="R301" s="4">
        <f t="shared" si="45"/>
        <v>52.083333333333336</v>
      </c>
      <c r="S301" s="3" t="e">
        <f t="shared" si="48"/>
        <v>#VALUE!</v>
      </c>
      <c r="T301" s="11" t="e">
        <f t="shared" si="49"/>
        <v>#VALUE!</v>
      </c>
    </row>
    <row r="302" spans="2:20">
      <c r="B302" s="12">
        <v>288</v>
      </c>
      <c r="C302" s="4" t="str">
        <f t="shared" si="46"/>
        <v/>
      </c>
      <c r="D302" s="4" t="str">
        <f>IF(B302&lt;=$E$10*12,SUM($C$15:C302),"")</f>
        <v/>
      </c>
      <c r="E302" s="4" t="str">
        <f t="shared" si="51"/>
        <v/>
      </c>
      <c r="G302" s="12">
        <v>288</v>
      </c>
      <c r="H302" s="4" t="str">
        <f t="shared" si="50"/>
        <v/>
      </c>
      <c r="I302" s="4" t="str">
        <f>IF(G302&lt;=$J$10*12,SUM($H$15:H302),"")</f>
        <v/>
      </c>
      <c r="J302" s="4" t="str">
        <f t="shared" si="44"/>
        <v/>
      </c>
      <c r="L302" s="12">
        <v>288</v>
      </c>
      <c r="M302" s="4" t="str">
        <f t="shared" si="53"/>
        <v/>
      </c>
      <c r="N302" s="4" t="str">
        <f>IF(L302&lt;=$O$10*12,SUM($M$15:M302),"")</f>
        <v/>
      </c>
      <c r="O302" s="4" t="str">
        <f t="shared" si="52"/>
        <v/>
      </c>
      <c r="Q302" s="4" t="e">
        <f t="shared" si="47"/>
        <v>#VALUE!</v>
      </c>
      <c r="R302" s="4">
        <f t="shared" si="45"/>
        <v>52.083333333333336</v>
      </c>
      <c r="S302" s="3" t="e">
        <f t="shared" si="48"/>
        <v>#VALUE!</v>
      </c>
      <c r="T302" s="11" t="e">
        <f t="shared" si="49"/>
        <v>#VALUE!</v>
      </c>
    </row>
    <row r="303" spans="2:20">
      <c r="B303" s="12">
        <v>289</v>
      </c>
      <c r="C303" s="4" t="str">
        <f t="shared" si="46"/>
        <v/>
      </c>
      <c r="D303" s="4" t="str">
        <f>IF(B303&lt;=$E$10*12,SUM($C$15:C303),"")</f>
        <v/>
      </c>
      <c r="E303" s="4" t="str">
        <f t="shared" si="51"/>
        <v/>
      </c>
      <c r="G303" s="12">
        <v>289</v>
      </c>
      <c r="H303" s="4" t="str">
        <f t="shared" si="50"/>
        <v/>
      </c>
      <c r="I303" s="4" t="str">
        <f>IF(G303&lt;=$J$10*12,SUM($H$15:H303),"")</f>
        <v/>
      </c>
      <c r="J303" s="4" t="str">
        <f t="shared" si="44"/>
        <v/>
      </c>
      <c r="L303" s="12">
        <v>289</v>
      </c>
      <c r="M303" s="4" t="str">
        <f t="shared" si="53"/>
        <v/>
      </c>
      <c r="N303" s="4" t="str">
        <f>IF(L303&lt;=$O$10*12,SUM($M$15:M303),"")</f>
        <v/>
      </c>
      <c r="O303" s="4" t="str">
        <f t="shared" si="52"/>
        <v/>
      </c>
      <c r="Q303" s="4" t="e">
        <f t="shared" si="47"/>
        <v>#VALUE!</v>
      </c>
      <c r="R303" s="4">
        <f t="shared" si="45"/>
        <v>52.083333333333336</v>
      </c>
      <c r="S303" s="3" t="e">
        <f t="shared" si="48"/>
        <v>#VALUE!</v>
      </c>
      <c r="T303" s="11" t="e">
        <f t="shared" si="49"/>
        <v>#VALUE!</v>
      </c>
    </row>
    <row r="304" spans="2:20">
      <c r="B304" s="12">
        <v>290</v>
      </c>
      <c r="C304" s="4" t="str">
        <f t="shared" si="46"/>
        <v/>
      </c>
      <c r="D304" s="4" t="str">
        <f>IF(B304&lt;=$E$10*12,SUM($C$15:C304),"")</f>
        <v/>
      </c>
      <c r="E304" s="4" t="str">
        <f t="shared" si="51"/>
        <v/>
      </c>
      <c r="G304" s="12">
        <v>290</v>
      </c>
      <c r="H304" s="4" t="str">
        <f t="shared" si="50"/>
        <v/>
      </c>
      <c r="I304" s="4" t="str">
        <f>IF(G304&lt;=$J$10*12,SUM($H$15:H304),"")</f>
        <v/>
      </c>
      <c r="J304" s="4" t="str">
        <f t="shared" si="44"/>
        <v/>
      </c>
      <c r="L304" s="12">
        <v>290</v>
      </c>
      <c r="M304" s="4" t="str">
        <f t="shared" si="53"/>
        <v/>
      </c>
      <c r="N304" s="4" t="str">
        <f>IF(L304&lt;=$O$10*12,SUM($M$15:M304),"")</f>
        <v/>
      </c>
      <c r="O304" s="4" t="str">
        <f t="shared" si="52"/>
        <v/>
      </c>
      <c r="Q304" s="4" t="e">
        <f t="shared" si="47"/>
        <v>#VALUE!</v>
      </c>
      <c r="R304" s="4">
        <f t="shared" si="45"/>
        <v>52.083333333333336</v>
      </c>
      <c r="S304" s="3" t="e">
        <f t="shared" si="48"/>
        <v>#VALUE!</v>
      </c>
      <c r="T304" s="11" t="e">
        <f t="shared" si="49"/>
        <v>#VALUE!</v>
      </c>
    </row>
    <row r="305" spans="2:20">
      <c r="B305" s="12">
        <v>291</v>
      </c>
      <c r="C305" s="4" t="str">
        <f t="shared" si="46"/>
        <v/>
      </c>
      <c r="D305" s="4" t="str">
        <f>IF(B305&lt;=$E$10*12,SUM($C$15:C305),"")</f>
        <v/>
      </c>
      <c r="E305" s="4" t="str">
        <f t="shared" si="51"/>
        <v/>
      </c>
      <c r="G305" s="12">
        <v>291</v>
      </c>
      <c r="H305" s="4" t="str">
        <f t="shared" si="50"/>
        <v/>
      </c>
      <c r="I305" s="4" t="str">
        <f>IF(G305&lt;=$J$10*12,SUM($H$15:H305),"")</f>
        <v/>
      </c>
      <c r="J305" s="4" t="str">
        <f t="shared" si="44"/>
        <v/>
      </c>
      <c r="L305" s="12">
        <v>291</v>
      </c>
      <c r="M305" s="4" t="str">
        <f t="shared" si="53"/>
        <v/>
      </c>
      <c r="N305" s="4" t="str">
        <f>IF(L305&lt;=$O$10*12,SUM($M$15:M305),"")</f>
        <v/>
      </c>
      <c r="O305" s="4" t="str">
        <f t="shared" si="52"/>
        <v/>
      </c>
      <c r="Q305" s="4" t="e">
        <f t="shared" si="47"/>
        <v>#VALUE!</v>
      </c>
      <c r="R305" s="4">
        <f t="shared" si="45"/>
        <v>52.083333333333336</v>
      </c>
      <c r="S305" s="3" t="e">
        <f t="shared" si="48"/>
        <v>#VALUE!</v>
      </c>
      <c r="T305" s="11" t="e">
        <f t="shared" si="49"/>
        <v>#VALUE!</v>
      </c>
    </row>
    <row r="306" spans="2:20">
      <c r="B306" s="12">
        <v>292</v>
      </c>
      <c r="C306" s="4" t="str">
        <f t="shared" si="46"/>
        <v/>
      </c>
      <c r="D306" s="4" t="str">
        <f>IF(B306&lt;=$E$10*12,SUM($C$15:C306),"")</f>
        <v/>
      </c>
      <c r="E306" s="4" t="str">
        <f t="shared" si="51"/>
        <v/>
      </c>
      <c r="G306" s="12">
        <v>292</v>
      </c>
      <c r="H306" s="4" t="str">
        <f t="shared" si="50"/>
        <v/>
      </c>
      <c r="I306" s="4" t="str">
        <f>IF(G306&lt;=$J$10*12,SUM($H$15:H306),"")</f>
        <v/>
      </c>
      <c r="J306" s="4" t="str">
        <f t="shared" si="44"/>
        <v/>
      </c>
      <c r="L306" s="12">
        <v>292</v>
      </c>
      <c r="M306" s="4" t="str">
        <f t="shared" si="53"/>
        <v/>
      </c>
      <c r="N306" s="4" t="str">
        <f>IF(L306&lt;=$O$10*12,SUM($M$15:M306),"")</f>
        <v/>
      </c>
      <c r="O306" s="4" t="str">
        <f t="shared" si="52"/>
        <v/>
      </c>
      <c r="Q306" s="4" t="e">
        <f t="shared" si="47"/>
        <v>#VALUE!</v>
      </c>
      <c r="R306" s="4">
        <f t="shared" si="45"/>
        <v>52.083333333333336</v>
      </c>
      <c r="S306" s="3" t="e">
        <f t="shared" si="48"/>
        <v>#VALUE!</v>
      </c>
      <c r="T306" s="11" t="e">
        <f t="shared" si="49"/>
        <v>#VALUE!</v>
      </c>
    </row>
    <row r="307" spans="2:20">
      <c r="B307" s="12">
        <v>293</v>
      </c>
      <c r="C307" s="4" t="str">
        <f t="shared" si="46"/>
        <v/>
      </c>
      <c r="D307" s="4" t="str">
        <f>IF(B307&lt;=$E$10*12,SUM($C$15:C307),"")</f>
        <v/>
      </c>
      <c r="E307" s="4" t="str">
        <f t="shared" si="51"/>
        <v/>
      </c>
      <c r="G307" s="12">
        <v>293</v>
      </c>
      <c r="H307" s="4" t="str">
        <f t="shared" si="50"/>
        <v/>
      </c>
      <c r="I307" s="4" t="str">
        <f>IF(G307&lt;=$J$10*12,SUM($H$15:H307),"")</f>
        <v/>
      </c>
      <c r="J307" s="4" t="str">
        <f t="shared" si="44"/>
        <v/>
      </c>
      <c r="L307" s="12">
        <v>293</v>
      </c>
      <c r="M307" s="4" t="str">
        <f t="shared" si="53"/>
        <v/>
      </c>
      <c r="N307" s="4" t="str">
        <f>IF(L307&lt;=$O$10*12,SUM($M$15:M307),"")</f>
        <v/>
      </c>
      <c r="O307" s="4" t="str">
        <f t="shared" si="52"/>
        <v/>
      </c>
      <c r="Q307" s="4" t="e">
        <f t="shared" si="47"/>
        <v>#VALUE!</v>
      </c>
      <c r="R307" s="4">
        <f t="shared" si="45"/>
        <v>52.083333333333336</v>
      </c>
      <c r="S307" s="3" t="e">
        <f t="shared" si="48"/>
        <v>#VALUE!</v>
      </c>
      <c r="T307" s="11" t="e">
        <f t="shared" si="49"/>
        <v>#VALUE!</v>
      </c>
    </row>
    <row r="308" spans="2:20">
      <c r="B308" s="12">
        <v>294</v>
      </c>
      <c r="C308" s="4" t="str">
        <f t="shared" si="46"/>
        <v/>
      </c>
      <c r="D308" s="4" t="str">
        <f>IF(B308&lt;=$E$10*12,SUM($C$15:C308),"")</f>
        <v/>
      </c>
      <c r="E308" s="4" t="str">
        <f t="shared" si="51"/>
        <v/>
      </c>
      <c r="G308" s="12">
        <v>294</v>
      </c>
      <c r="H308" s="4" t="str">
        <f t="shared" si="50"/>
        <v/>
      </c>
      <c r="I308" s="4" t="str">
        <f>IF(G308&lt;=$J$10*12,SUM($H$15:H308),"")</f>
        <v/>
      </c>
      <c r="J308" s="4" t="str">
        <f t="shared" si="44"/>
        <v/>
      </c>
      <c r="L308" s="12">
        <v>294</v>
      </c>
      <c r="M308" s="4" t="str">
        <f t="shared" si="53"/>
        <v/>
      </c>
      <c r="N308" s="4" t="str">
        <f>IF(L308&lt;=$O$10*12,SUM($M$15:M308),"")</f>
        <v/>
      </c>
      <c r="O308" s="4" t="str">
        <f t="shared" si="52"/>
        <v/>
      </c>
      <c r="Q308" s="4" t="e">
        <f t="shared" si="47"/>
        <v>#VALUE!</v>
      </c>
      <c r="R308" s="4">
        <f t="shared" si="45"/>
        <v>52.083333333333336</v>
      </c>
      <c r="S308" s="3" t="e">
        <f t="shared" si="48"/>
        <v>#VALUE!</v>
      </c>
      <c r="T308" s="11" t="e">
        <f t="shared" si="49"/>
        <v>#VALUE!</v>
      </c>
    </row>
    <row r="309" spans="2:20">
      <c r="B309" s="12">
        <v>295</v>
      </c>
      <c r="C309" s="4" t="str">
        <f t="shared" si="46"/>
        <v/>
      </c>
      <c r="D309" s="4" t="str">
        <f>IF(B309&lt;=$E$10*12,SUM($C$15:C309),"")</f>
        <v/>
      </c>
      <c r="E309" s="4" t="str">
        <f t="shared" si="51"/>
        <v/>
      </c>
      <c r="G309" s="12">
        <v>295</v>
      </c>
      <c r="H309" s="4" t="str">
        <f t="shared" si="50"/>
        <v/>
      </c>
      <c r="I309" s="4" t="str">
        <f>IF(G309&lt;=$J$10*12,SUM($H$15:H309),"")</f>
        <v/>
      </c>
      <c r="J309" s="4" t="str">
        <f t="shared" si="44"/>
        <v/>
      </c>
      <c r="L309" s="12">
        <v>295</v>
      </c>
      <c r="M309" s="4" t="str">
        <f t="shared" si="53"/>
        <v/>
      </c>
      <c r="N309" s="4" t="str">
        <f>IF(L309&lt;=$O$10*12,SUM($M$15:M309),"")</f>
        <v/>
      </c>
      <c r="O309" s="4" t="str">
        <f t="shared" si="52"/>
        <v/>
      </c>
      <c r="Q309" s="4" t="e">
        <f t="shared" si="47"/>
        <v>#VALUE!</v>
      </c>
      <c r="R309" s="4">
        <f t="shared" si="45"/>
        <v>52.083333333333336</v>
      </c>
      <c r="S309" s="3" t="e">
        <f t="shared" si="48"/>
        <v>#VALUE!</v>
      </c>
      <c r="T309" s="11" t="e">
        <f t="shared" si="49"/>
        <v>#VALUE!</v>
      </c>
    </row>
    <row r="310" spans="2:20">
      <c r="B310" s="12">
        <v>296</v>
      </c>
      <c r="C310" s="4" t="str">
        <f t="shared" si="46"/>
        <v/>
      </c>
      <c r="D310" s="4" t="str">
        <f>IF(B310&lt;=$E$10*12,SUM($C$15:C310),"")</f>
        <v/>
      </c>
      <c r="E310" s="4" t="str">
        <f t="shared" si="51"/>
        <v/>
      </c>
      <c r="G310" s="12">
        <v>296</v>
      </c>
      <c r="H310" s="4" t="str">
        <f t="shared" si="50"/>
        <v/>
      </c>
      <c r="I310" s="4" t="str">
        <f>IF(G310&lt;=$J$10*12,SUM($H$15:H310),"")</f>
        <v/>
      </c>
      <c r="J310" s="4" t="str">
        <f t="shared" si="44"/>
        <v/>
      </c>
      <c r="L310" s="12">
        <v>296</v>
      </c>
      <c r="M310" s="4" t="str">
        <f t="shared" si="53"/>
        <v/>
      </c>
      <c r="N310" s="4" t="str">
        <f>IF(L310&lt;=$O$10*12,SUM($M$15:M310),"")</f>
        <v/>
      </c>
      <c r="O310" s="4" t="str">
        <f t="shared" si="52"/>
        <v/>
      </c>
      <c r="Q310" s="4" t="e">
        <f t="shared" si="47"/>
        <v>#VALUE!</v>
      </c>
      <c r="R310" s="4">
        <f t="shared" si="45"/>
        <v>52.083333333333336</v>
      </c>
      <c r="S310" s="3" t="e">
        <f t="shared" si="48"/>
        <v>#VALUE!</v>
      </c>
      <c r="T310" s="11" t="e">
        <f t="shared" si="49"/>
        <v>#VALUE!</v>
      </c>
    </row>
    <row r="311" spans="2:20">
      <c r="B311" s="12">
        <v>297</v>
      </c>
      <c r="C311" s="4" t="str">
        <f t="shared" si="46"/>
        <v/>
      </c>
      <c r="D311" s="4" t="str">
        <f>IF(B311&lt;=$E$10*12,SUM($C$15:C311),"")</f>
        <v/>
      </c>
      <c r="E311" s="4" t="str">
        <f t="shared" si="51"/>
        <v/>
      </c>
      <c r="G311" s="12">
        <v>297</v>
      </c>
      <c r="H311" s="4" t="str">
        <f t="shared" si="50"/>
        <v/>
      </c>
      <c r="I311" s="4" t="str">
        <f>IF(G311&lt;=$J$10*12,SUM($H$15:H311),"")</f>
        <v/>
      </c>
      <c r="J311" s="4" t="str">
        <f t="shared" si="44"/>
        <v/>
      </c>
      <c r="L311" s="12">
        <v>297</v>
      </c>
      <c r="M311" s="4" t="str">
        <f t="shared" si="53"/>
        <v/>
      </c>
      <c r="N311" s="4" t="str">
        <f>IF(L311&lt;=$O$10*12,SUM($M$15:M311),"")</f>
        <v/>
      </c>
      <c r="O311" s="4" t="str">
        <f t="shared" si="52"/>
        <v/>
      </c>
      <c r="Q311" s="4" t="e">
        <f t="shared" si="47"/>
        <v>#VALUE!</v>
      </c>
      <c r="R311" s="4">
        <f t="shared" si="45"/>
        <v>52.083333333333336</v>
      </c>
      <c r="S311" s="3" t="e">
        <f t="shared" si="48"/>
        <v>#VALUE!</v>
      </c>
      <c r="T311" s="11" t="e">
        <f t="shared" si="49"/>
        <v>#VALUE!</v>
      </c>
    </row>
    <row r="312" spans="2:20">
      <c r="B312" s="12">
        <v>298</v>
      </c>
      <c r="C312" s="4" t="str">
        <f t="shared" si="46"/>
        <v/>
      </c>
      <c r="D312" s="4" t="str">
        <f>IF(B312&lt;=$E$10*12,SUM($C$15:C312),"")</f>
        <v/>
      </c>
      <c r="E312" s="4" t="str">
        <f t="shared" si="51"/>
        <v/>
      </c>
      <c r="G312" s="12">
        <v>298</v>
      </c>
      <c r="H312" s="4" t="str">
        <f t="shared" si="50"/>
        <v/>
      </c>
      <c r="I312" s="4" t="str">
        <f>IF(G312&lt;=$J$10*12,SUM($H$15:H312),"")</f>
        <v/>
      </c>
      <c r="J312" s="4" t="str">
        <f t="shared" si="44"/>
        <v/>
      </c>
      <c r="L312" s="12">
        <v>298</v>
      </c>
      <c r="M312" s="4" t="str">
        <f t="shared" si="53"/>
        <v/>
      </c>
      <c r="N312" s="4" t="str">
        <f>IF(L312&lt;=$O$10*12,SUM($M$15:M312),"")</f>
        <v/>
      </c>
      <c r="O312" s="4" t="str">
        <f t="shared" si="52"/>
        <v/>
      </c>
      <c r="Q312" s="4" t="e">
        <f t="shared" si="47"/>
        <v>#VALUE!</v>
      </c>
      <c r="R312" s="4">
        <f t="shared" si="45"/>
        <v>52.083333333333336</v>
      </c>
      <c r="S312" s="3" t="e">
        <f t="shared" si="48"/>
        <v>#VALUE!</v>
      </c>
      <c r="T312" s="11" t="e">
        <f t="shared" si="49"/>
        <v>#VALUE!</v>
      </c>
    </row>
    <row r="313" spans="2:20">
      <c r="B313" s="12">
        <v>299</v>
      </c>
      <c r="C313" s="4" t="str">
        <f t="shared" si="46"/>
        <v/>
      </c>
      <c r="D313" s="4" t="str">
        <f>IF(B313&lt;=$E$10*12,SUM($C$15:C313),"")</f>
        <v/>
      </c>
      <c r="E313" s="4" t="str">
        <f t="shared" si="51"/>
        <v/>
      </c>
      <c r="G313" s="12">
        <v>299</v>
      </c>
      <c r="H313" s="4" t="str">
        <f t="shared" si="50"/>
        <v/>
      </c>
      <c r="I313" s="4" t="str">
        <f>IF(G313&lt;=$J$10*12,SUM($H$15:H313),"")</f>
        <v/>
      </c>
      <c r="J313" s="4" t="str">
        <f t="shared" si="44"/>
        <v/>
      </c>
      <c r="L313" s="12">
        <v>299</v>
      </c>
      <c r="M313" s="4" t="str">
        <f t="shared" si="53"/>
        <v/>
      </c>
      <c r="N313" s="4" t="str">
        <f>IF(L313&lt;=$O$10*12,SUM($M$15:M313),"")</f>
        <v/>
      </c>
      <c r="O313" s="4" t="str">
        <f t="shared" si="52"/>
        <v/>
      </c>
      <c r="Q313" s="4" t="e">
        <f t="shared" si="47"/>
        <v>#VALUE!</v>
      </c>
      <c r="R313" s="4">
        <f t="shared" si="45"/>
        <v>52.083333333333336</v>
      </c>
      <c r="S313" s="3" t="e">
        <f t="shared" si="48"/>
        <v>#VALUE!</v>
      </c>
      <c r="T313" s="11" t="e">
        <f t="shared" si="49"/>
        <v>#VALUE!</v>
      </c>
    </row>
    <row r="314" spans="2:20">
      <c r="B314" s="12">
        <v>300</v>
      </c>
      <c r="C314" s="4" t="str">
        <f t="shared" si="46"/>
        <v/>
      </c>
      <c r="D314" s="4" t="str">
        <f>IF(B314&lt;=$E$10*12,SUM($C$15:C314),"")</f>
        <v/>
      </c>
      <c r="E314" s="4" t="str">
        <f t="shared" si="51"/>
        <v/>
      </c>
      <c r="G314" s="12">
        <v>300</v>
      </c>
      <c r="H314" s="4" t="str">
        <f t="shared" si="50"/>
        <v/>
      </c>
      <c r="I314" s="4" t="str">
        <f>IF(G314&lt;=$J$10*12,SUM($H$15:H314),"")</f>
        <v/>
      </c>
      <c r="J314" s="4" t="str">
        <f t="shared" si="44"/>
        <v/>
      </c>
      <c r="L314" s="12">
        <v>300</v>
      </c>
      <c r="M314" s="4" t="str">
        <f t="shared" si="53"/>
        <v/>
      </c>
      <c r="N314" s="4" t="str">
        <f>IF(L314&lt;=$O$10*12,SUM($M$15:M314),"")</f>
        <v/>
      </c>
      <c r="O314" s="4" t="str">
        <f t="shared" si="52"/>
        <v/>
      </c>
      <c r="Q314" s="4" t="e">
        <f t="shared" si="47"/>
        <v>#VALUE!</v>
      </c>
      <c r="R314" s="4">
        <f t="shared" si="45"/>
        <v>52.083333333333336</v>
      </c>
      <c r="S314" s="3" t="e">
        <f t="shared" si="48"/>
        <v>#VALUE!</v>
      </c>
      <c r="T314" s="11" t="e">
        <f t="shared" si="49"/>
        <v>#VALUE!</v>
      </c>
    </row>
    <row r="315" spans="2:20">
      <c r="B315" s="12">
        <v>301</v>
      </c>
      <c r="C315" s="4" t="str">
        <f t="shared" si="46"/>
        <v/>
      </c>
      <c r="D315" s="4" t="str">
        <f>IF(B315&lt;=$E$10*12,SUM($C$15:C315),"")</f>
        <v/>
      </c>
      <c r="E315" s="4" t="str">
        <f t="shared" si="51"/>
        <v/>
      </c>
      <c r="G315" s="12">
        <v>301</v>
      </c>
      <c r="H315" s="4" t="str">
        <f t="shared" si="50"/>
        <v/>
      </c>
      <c r="I315" s="4" t="str">
        <f>IF(G315&lt;=$J$10*12,SUM($H$15:H315),"")</f>
        <v/>
      </c>
      <c r="J315" s="4" t="str">
        <f t="shared" si="44"/>
        <v/>
      </c>
      <c r="L315" s="12">
        <v>301</v>
      </c>
      <c r="M315" s="4" t="str">
        <f t="shared" si="53"/>
        <v/>
      </c>
      <c r="N315" s="4" t="str">
        <f>IF(L315&lt;=$O$10*12,SUM($M$15:M315),"")</f>
        <v/>
      </c>
      <c r="O315" s="4" t="str">
        <f t="shared" si="52"/>
        <v/>
      </c>
      <c r="Q315" s="4" t="e">
        <f t="shared" si="47"/>
        <v>#VALUE!</v>
      </c>
      <c r="R315" s="4">
        <f t="shared" si="45"/>
        <v>52.083333333333336</v>
      </c>
      <c r="S315" s="3" t="e">
        <f t="shared" si="48"/>
        <v>#VALUE!</v>
      </c>
      <c r="T315" s="11" t="e">
        <f t="shared" si="49"/>
        <v>#VALUE!</v>
      </c>
    </row>
    <row r="316" spans="2:20">
      <c r="B316" s="12">
        <v>302</v>
      </c>
      <c r="C316" s="4" t="str">
        <f t="shared" si="46"/>
        <v/>
      </c>
      <c r="D316" s="4" t="str">
        <f>IF(B316&lt;=$E$10*12,SUM($C$15:C316),"")</f>
        <v/>
      </c>
      <c r="E316" s="4" t="str">
        <f t="shared" si="51"/>
        <v/>
      </c>
      <c r="G316" s="12">
        <v>302</v>
      </c>
      <c r="H316" s="4" t="str">
        <f t="shared" si="50"/>
        <v/>
      </c>
      <c r="I316" s="4" t="str">
        <f>IF(G316&lt;=$J$10*12,SUM($H$15:H316),"")</f>
        <v/>
      </c>
      <c r="J316" s="4" t="str">
        <f t="shared" si="44"/>
        <v/>
      </c>
      <c r="L316" s="12">
        <v>302</v>
      </c>
      <c r="M316" s="4" t="str">
        <f t="shared" si="53"/>
        <v/>
      </c>
      <c r="N316" s="4" t="str">
        <f>IF(L316&lt;=$O$10*12,SUM($M$15:M316),"")</f>
        <v/>
      </c>
      <c r="O316" s="4" t="str">
        <f t="shared" si="52"/>
        <v/>
      </c>
      <c r="Q316" s="4" t="e">
        <f t="shared" si="47"/>
        <v>#VALUE!</v>
      </c>
      <c r="R316" s="4">
        <f t="shared" si="45"/>
        <v>52.083333333333336</v>
      </c>
      <c r="S316" s="3" t="e">
        <f t="shared" si="48"/>
        <v>#VALUE!</v>
      </c>
      <c r="T316" s="11" t="e">
        <f t="shared" si="49"/>
        <v>#VALUE!</v>
      </c>
    </row>
    <row r="317" spans="2:20">
      <c r="B317" s="12">
        <v>303</v>
      </c>
      <c r="C317" s="4" t="str">
        <f t="shared" si="46"/>
        <v/>
      </c>
      <c r="D317" s="4" t="str">
        <f>IF(B317&lt;=$E$10*12,SUM($C$15:C317),"")</f>
        <v/>
      </c>
      <c r="E317" s="4" t="str">
        <f t="shared" si="51"/>
        <v/>
      </c>
      <c r="G317" s="12">
        <v>303</v>
      </c>
      <c r="H317" s="4" t="str">
        <f t="shared" si="50"/>
        <v/>
      </c>
      <c r="I317" s="4" t="str">
        <f>IF(G317&lt;=$J$10*12,SUM($H$15:H317),"")</f>
        <v/>
      </c>
      <c r="J317" s="4" t="str">
        <f t="shared" si="44"/>
        <v/>
      </c>
      <c r="L317" s="12">
        <v>303</v>
      </c>
      <c r="M317" s="4" t="str">
        <f t="shared" si="53"/>
        <v/>
      </c>
      <c r="N317" s="4" t="str">
        <f>IF(L317&lt;=$O$10*12,SUM($M$15:M317),"")</f>
        <v/>
      </c>
      <c r="O317" s="4" t="str">
        <f t="shared" si="52"/>
        <v/>
      </c>
      <c r="Q317" s="4" t="e">
        <f t="shared" si="47"/>
        <v>#VALUE!</v>
      </c>
      <c r="R317" s="4">
        <f t="shared" si="45"/>
        <v>52.083333333333336</v>
      </c>
      <c r="S317" s="3" t="e">
        <f t="shared" si="48"/>
        <v>#VALUE!</v>
      </c>
      <c r="T317" s="11" t="e">
        <f t="shared" si="49"/>
        <v>#VALUE!</v>
      </c>
    </row>
    <row r="318" spans="2:20">
      <c r="B318" s="12">
        <v>304</v>
      </c>
      <c r="C318" s="4" t="str">
        <f t="shared" si="46"/>
        <v/>
      </c>
      <c r="D318" s="4" t="str">
        <f>IF(B318&lt;=$E$10*12,SUM($C$15:C318),"")</f>
        <v/>
      </c>
      <c r="E318" s="4" t="str">
        <f t="shared" si="51"/>
        <v/>
      </c>
      <c r="G318" s="12">
        <v>304</v>
      </c>
      <c r="H318" s="4" t="str">
        <f t="shared" si="50"/>
        <v/>
      </c>
      <c r="I318" s="4" t="str">
        <f>IF(G318&lt;=$J$10*12,SUM($H$15:H318),"")</f>
        <v/>
      </c>
      <c r="J318" s="4" t="str">
        <f t="shared" si="44"/>
        <v/>
      </c>
      <c r="L318" s="12">
        <v>304</v>
      </c>
      <c r="M318" s="4" t="str">
        <f t="shared" si="53"/>
        <v/>
      </c>
      <c r="N318" s="4" t="str">
        <f>IF(L318&lt;=$O$10*12,SUM($M$15:M318),"")</f>
        <v/>
      </c>
      <c r="O318" s="4" t="str">
        <f t="shared" si="52"/>
        <v/>
      </c>
      <c r="Q318" s="4" t="e">
        <f t="shared" si="47"/>
        <v>#VALUE!</v>
      </c>
      <c r="R318" s="4">
        <f t="shared" si="45"/>
        <v>52.083333333333336</v>
      </c>
      <c r="S318" s="3" t="e">
        <f t="shared" si="48"/>
        <v>#VALUE!</v>
      </c>
      <c r="T318" s="11" t="e">
        <f t="shared" si="49"/>
        <v>#VALUE!</v>
      </c>
    </row>
    <row r="319" spans="2:20">
      <c r="B319" s="12">
        <v>305</v>
      </c>
      <c r="C319" s="4" t="str">
        <f t="shared" si="46"/>
        <v/>
      </c>
      <c r="D319" s="4" t="str">
        <f>IF(B319&lt;=$E$10*12,SUM($C$15:C319),"")</f>
        <v/>
      </c>
      <c r="E319" s="4" t="str">
        <f t="shared" si="51"/>
        <v/>
      </c>
      <c r="G319" s="12">
        <v>305</v>
      </c>
      <c r="H319" s="4" t="str">
        <f t="shared" si="50"/>
        <v/>
      </c>
      <c r="I319" s="4" t="str">
        <f>IF(G319&lt;=$J$10*12,SUM($H$15:H319),"")</f>
        <v/>
      </c>
      <c r="J319" s="4" t="str">
        <f t="shared" si="44"/>
        <v/>
      </c>
      <c r="L319" s="12">
        <v>305</v>
      </c>
      <c r="M319" s="4" t="str">
        <f t="shared" si="53"/>
        <v/>
      </c>
      <c r="N319" s="4" t="str">
        <f>IF(L319&lt;=$O$10*12,SUM($M$15:M319),"")</f>
        <v/>
      </c>
      <c r="O319" s="4" t="str">
        <f t="shared" si="52"/>
        <v/>
      </c>
      <c r="Q319" s="4" t="e">
        <f t="shared" si="47"/>
        <v>#VALUE!</v>
      </c>
      <c r="R319" s="4">
        <f t="shared" si="45"/>
        <v>52.083333333333336</v>
      </c>
      <c r="S319" s="3" t="e">
        <f t="shared" si="48"/>
        <v>#VALUE!</v>
      </c>
      <c r="T319" s="11" t="e">
        <f t="shared" si="49"/>
        <v>#VALUE!</v>
      </c>
    </row>
    <row r="320" spans="2:20">
      <c r="B320" s="12">
        <v>306</v>
      </c>
      <c r="C320" s="4" t="str">
        <f t="shared" si="46"/>
        <v/>
      </c>
      <c r="D320" s="4" t="str">
        <f>IF(B320&lt;=$E$10*12,SUM($C$15:C320),"")</f>
        <v/>
      </c>
      <c r="E320" s="4" t="str">
        <f t="shared" si="51"/>
        <v/>
      </c>
      <c r="G320" s="12">
        <v>306</v>
      </c>
      <c r="H320" s="4" t="str">
        <f t="shared" si="50"/>
        <v/>
      </c>
      <c r="I320" s="4" t="str">
        <f>IF(G320&lt;=$J$10*12,SUM($H$15:H320),"")</f>
        <v/>
      </c>
      <c r="J320" s="4" t="str">
        <f t="shared" si="44"/>
        <v/>
      </c>
      <c r="L320" s="12">
        <v>306</v>
      </c>
      <c r="M320" s="4" t="str">
        <f t="shared" si="53"/>
        <v/>
      </c>
      <c r="N320" s="4" t="str">
        <f>IF(L320&lt;=$O$10*12,SUM($M$15:M320),"")</f>
        <v/>
      </c>
      <c r="O320" s="4" t="str">
        <f t="shared" si="52"/>
        <v/>
      </c>
      <c r="Q320" s="4" t="e">
        <f t="shared" si="47"/>
        <v>#VALUE!</v>
      </c>
      <c r="R320" s="4">
        <f t="shared" si="45"/>
        <v>52.083333333333336</v>
      </c>
      <c r="S320" s="3" t="e">
        <f t="shared" si="48"/>
        <v>#VALUE!</v>
      </c>
      <c r="T320" s="11" t="e">
        <f t="shared" si="49"/>
        <v>#VALUE!</v>
      </c>
    </row>
    <row r="321" spans="2:20">
      <c r="B321" s="12">
        <v>307</v>
      </c>
      <c r="C321" s="4" t="str">
        <f t="shared" si="46"/>
        <v/>
      </c>
      <c r="D321" s="4" t="str">
        <f>IF(B321&lt;=$E$10*12,SUM($C$15:C321),"")</f>
        <v/>
      </c>
      <c r="E321" s="4" t="str">
        <f t="shared" si="51"/>
        <v/>
      </c>
      <c r="G321" s="12">
        <v>307</v>
      </c>
      <c r="H321" s="4" t="str">
        <f t="shared" si="50"/>
        <v/>
      </c>
      <c r="I321" s="4" t="str">
        <f>IF(G321&lt;=$J$10*12,SUM($H$15:H321),"")</f>
        <v/>
      </c>
      <c r="J321" s="4" t="str">
        <f t="shared" si="44"/>
        <v/>
      </c>
      <c r="L321" s="12">
        <v>307</v>
      </c>
      <c r="M321" s="4" t="str">
        <f t="shared" si="53"/>
        <v/>
      </c>
      <c r="N321" s="4" t="str">
        <f>IF(L321&lt;=$O$10*12,SUM($M$15:M321),"")</f>
        <v/>
      </c>
      <c r="O321" s="4" t="str">
        <f t="shared" si="52"/>
        <v/>
      </c>
      <c r="Q321" s="4" t="e">
        <f t="shared" si="47"/>
        <v>#VALUE!</v>
      </c>
      <c r="R321" s="4">
        <f t="shared" si="45"/>
        <v>52.083333333333336</v>
      </c>
      <c r="S321" s="3" t="e">
        <f t="shared" si="48"/>
        <v>#VALUE!</v>
      </c>
      <c r="T321" s="11" t="e">
        <f t="shared" si="49"/>
        <v>#VALUE!</v>
      </c>
    </row>
    <row r="322" spans="2:20">
      <c r="B322" s="12">
        <v>308</v>
      </c>
      <c r="C322" s="4" t="str">
        <f t="shared" si="46"/>
        <v/>
      </c>
      <c r="D322" s="4" t="str">
        <f>IF(B322&lt;=$E$10*12,SUM($C$15:C322),"")</f>
        <v/>
      </c>
      <c r="E322" s="4" t="str">
        <f t="shared" si="51"/>
        <v/>
      </c>
      <c r="G322" s="12">
        <v>308</v>
      </c>
      <c r="H322" s="4" t="str">
        <f t="shared" si="50"/>
        <v/>
      </c>
      <c r="I322" s="4" t="str">
        <f>IF(G322&lt;=$J$10*12,SUM($H$15:H322),"")</f>
        <v/>
      </c>
      <c r="J322" s="4" t="str">
        <f t="shared" si="44"/>
        <v/>
      </c>
      <c r="L322" s="12">
        <v>308</v>
      </c>
      <c r="M322" s="4" t="str">
        <f t="shared" si="53"/>
        <v/>
      </c>
      <c r="N322" s="4" t="str">
        <f>IF(L322&lt;=$O$10*12,SUM($M$15:M322),"")</f>
        <v/>
      </c>
      <c r="O322" s="4" t="str">
        <f t="shared" si="52"/>
        <v/>
      </c>
      <c r="Q322" s="4" t="e">
        <f t="shared" si="47"/>
        <v>#VALUE!</v>
      </c>
      <c r="R322" s="4">
        <f t="shared" si="45"/>
        <v>52.083333333333336</v>
      </c>
      <c r="S322" s="3" t="e">
        <f t="shared" si="48"/>
        <v>#VALUE!</v>
      </c>
      <c r="T322" s="11" t="e">
        <f t="shared" si="49"/>
        <v>#VALUE!</v>
      </c>
    </row>
    <row r="323" spans="2:20">
      <c r="B323" s="12">
        <v>309</v>
      </c>
      <c r="C323" s="4" t="str">
        <f t="shared" si="46"/>
        <v/>
      </c>
      <c r="D323" s="4" t="str">
        <f>IF(B323&lt;=$E$10*12,SUM($C$15:C323),"")</f>
        <v/>
      </c>
      <c r="E323" s="4" t="str">
        <f t="shared" si="51"/>
        <v/>
      </c>
      <c r="G323" s="12">
        <v>309</v>
      </c>
      <c r="H323" s="4" t="str">
        <f t="shared" si="50"/>
        <v/>
      </c>
      <c r="I323" s="4" t="str">
        <f>IF(G323&lt;=$J$10*12,SUM($H$15:H323),"")</f>
        <v/>
      </c>
      <c r="J323" s="4" t="str">
        <f t="shared" si="44"/>
        <v/>
      </c>
      <c r="L323" s="12">
        <v>309</v>
      </c>
      <c r="M323" s="4" t="str">
        <f t="shared" si="53"/>
        <v/>
      </c>
      <c r="N323" s="4" t="str">
        <f>IF(L323&lt;=$O$10*12,SUM($M$15:M323),"")</f>
        <v/>
      </c>
      <c r="O323" s="4" t="str">
        <f t="shared" si="52"/>
        <v/>
      </c>
      <c r="Q323" s="4" t="e">
        <f t="shared" si="47"/>
        <v>#VALUE!</v>
      </c>
      <c r="R323" s="4">
        <f t="shared" si="45"/>
        <v>52.083333333333336</v>
      </c>
      <c r="S323" s="3" t="e">
        <f t="shared" si="48"/>
        <v>#VALUE!</v>
      </c>
      <c r="T323" s="11" t="e">
        <f t="shared" si="49"/>
        <v>#VALUE!</v>
      </c>
    </row>
    <row r="324" spans="2:20">
      <c r="B324" s="12">
        <v>310</v>
      </c>
      <c r="C324" s="4" t="str">
        <f t="shared" si="46"/>
        <v/>
      </c>
      <c r="D324" s="4" t="str">
        <f>IF(B324&lt;=$E$10*12,SUM($C$15:C324),"")</f>
        <v/>
      </c>
      <c r="E324" s="4" t="str">
        <f t="shared" si="51"/>
        <v/>
      </c>
      <c r="G324" s="12">
        <v>310</v>
      </c>
      <c r="H324" s="4" t="str">
        <f t="shared" si="50"/>
        <v/>
      </c>
      <c r="I324" s="4" t="str">
        <f>IF(G324&lt;=$J$10*12,SUM($H$15:H324),"")</f>
        <v/>
      </c>
      <c r="J324" s="4" t="str">
        <f t="shared" si="44"/>
        <v/>
      </c>
      <c r="L324" s="12">
        <v>310</v>
      </c>
      <c r="M324" s="4" t="str">
        <f t="shared" si="53"/>
        <v/>
      </c>
      <c r="N324" s="4" t="str">
        <f>IF(L324&lt;=$O$10*12,SUM($M$15:M324),"")</f>
        <v/>
      </c>
      <c r="O324" s="4" t="str">
        <f t="shared" si="52"/>
        <v/>
      </c>
      <c r="Q324" s="4" t="e">
        <f t="shared" si="47"/>
        <v>#VALUE!</v>
      </c>
      <c r="R324" s="4">
        <f t="shared" si="45"/>
        <v>52.083333333333336</v>
      </c>
      <c r="S324" s="3" t="e">
        <f t="shared" si="48"/>
        <v>#VALUE!</v>
      </c>
      <c r="T324" s="11" t="e">
        <f t="shared" si="49"/>
        <v>#VALUE!</v>
      </c>
    </row>
    <row r="325" spans="2:20">
      <c r="B325" s="12">
        <v>311</v>
      </c>
      <c r="C325" s="4" t="str">
        <f t="shared" si="46"/>
        <v/>
      </c>
      <c r="D325" s="4" t="str">
        <f>IF(B325&lt;=$E$10*12,SUM($C$15:C325),"")</f>
        <v/>
      </c>
      <c r="E325" s="4" t="str">
        <f t="shared" si="51"/>
        <v/>
      </c>
      <c r="G325" s="12">
        <v>311</v>
      </c>
      <c r="H325" s="4" t="str">
        <f t="shared" si="50"/>
        <v/>
      </c>
      <c r="I325" s="4" t="str">
        <f>IF(G325&lt;=$J$10*12,SUM($H$15:H325),"")</f>
        <v/>
      </c>
      <c r="J325" s="4" t="str">
        <f t="shared" si="44"/>
        <v/>
      </c>
      <c r="L325" s="12">
        <v>311</v>
      </c>
      <c r="M325" s="4" t="str">
        <f t="shared" si="53"/>
        <v/>
      </c>
      <c r="N325" s="4" t="str">
        <f>IF(L325&lt;=$O$10*12,SUM($M$15:M325),"")</f>
        <v/>
      </c>
      <c r="O325" s="4" t="str">
        <f t="shared" si="52"/>
        <v/>
      </c>
      <c r="Q325" s="4" t="e">
        <f t="shared" si="47"/>
        <v>#VALUE!</v>
      </c>
      <c r="R325" s="4">
        <f t="shared" si="45"/>
        <v>52.083333333333336</v>
      </c>
      <c r="S325" s="3" t="e">
        <f t="shared" si="48"/>
        <v>#VALUE!</v>
      </c>
      <c r="T325" s="11" t="e">
        <f t="shared" si="49"/>
        <v>#VALUE!</v>
      </c>
    </row>
    <row r="326" spans="2:20">
      <c r="B326" s="12">
        <v>312</v>
      </c>
      <c r="C326" s="4" t="str">
        <f t="shared" si="46"/>
        <v/>
      </c>
      <c r="D326" s="4" t="str">
        <f>IF(B326&lt;=$E$10*12,SUM($C$15:C326),"")</f>
        <v/>
      </c>
      <c r="E326" s="4" t="str">
        <f t="shared" si="51"/>
        <v/>
      </c>
      <c r="G326" s="12">
        <v>312</v>
      </c>
      <c r="H326" s="4" t="str">
        <f t="shared" si="50"/>
        <v/>
      </c>
      <c r="I326" s="4" t="str">
        <f>IF(G326&lt;=$J$10*12,SUM($H$15:H326),"")</f>
        <v/>
      </c>
      <c r="J326" s="4" t="str">
        <f t="shared" si="44"/>
        <v/>
      </c>
      <c r="L326" s="12">
        <v>312</v>
      </c>
      <c r="M326" s="4" t="str">
        <f t="shared" si="53"/>
        <v/>
      </c>
      <c r="N326" s="4" t="str">
        <f>IF(L326&lt;=$O$10*12,SUM($M$15:M326),"")</f>
        <v/>
      </c>
      <c r="O326" s="4" t="str">
        <f t="shared" si="52"/>
        <v/>
      </c>
      <c r="Q326" s="4" t="e">
        <f t="shared" si="47"/>
        <v>#VALUE!</v>
      </c>
      <c r="R326" s="4">
        <f t="shared" si="45"/>
        <v>52.083333333333336</v>
      </c>
      <c r="S326" s="3" t="e">
        <f t="shared" si="48"/>
        <v>#VALUE!</v>
      </c>
      <c r="T326" s="11" t="e">
        <f t="shared" si="49"/>
        <v>#VALUE!</v>
      </c>
    </row>
    <row r="327" spans="2:20">
      <c r="B327" s="12">
        <v>313</v>
      </c>
      <c r="C327" s="4" t="str">
        <f t="shared" si="46"/>
        <v/>
      </c>
      <c r="D327" s="4" t="str">
        <f>IF(B327&lt;=$E$10*12,SUM($C$15:C327),"")</f>
        <v/>
      </c>
      <c r="E327" s="4" t="str">
        <f t="shared" si="51"/>
        <v/>
      </c>
      <c r="G327" s="12">
        <v>313</v>
      </c>
      <c r="H327" s="4" t="str">
        <f t="shared" si="50"/>
        <v/>
      </c>
      <c r="I327" s="4" t="str">
        <f>IF(G327&lt;=$J$10*12,SUM($H$15:H327),"")</f>
        <v/>
      </c>
      <c r="J327" s="4" t="str">
        <f t="shared" si="44"/>
        <v/>
      </c>
      <c r="L327" s="12">
        <v>313</v>
      </c>
      <c r="M327" s="4" t="str">
        <f t="shared" si="53"/>
        <v/>
      </c>
      <c r="N327" s="4" t="str">
        <f>IF(L327&lt;=$O$10*12,SUM($M$15:M327),"")</f>
        <v/>
      </c>
      <c r="O327" s="4" t="str">
        <f t="shared" si="52"/>
        <v/>
      </c>
      <c r="Q327" s="4" t="e">
        <f t="shared" si="47"/>
        <v>#VALUE!</v>
      </c>
      <c r="R327" s="4">
        <f t="shared" si="45"/>
        <v>52.083333333333336</v>
      </c>
      <c r="S327" s="3" t="e">
        <f t="shared" si="48"/>
        <v>#VALUE!</v>
      </c>
      <c r="T327" s="11" t="e">
        <f t="shared" si="49"/>
        <v>#VALUE!</v>
      </c>
    </row>
    <row r="328" spans="2:20">
      <c r="B328" s="12">
        <v>314</v>
      </c>
      <c r="C328" s="4" t="str">
        <f t="shared" si="46"/>
        <v/>
      </c>
      <c r="D328" s="4" t="str">
        <f>IF(B328&lt;=$E$10*12,SUM($C$15:C328),"")</f>
        <v/>
      </c>
      <c r="E328" s="4" t="str">
        <f t="shared" si="51"/>
        <v/>
      </c>
      <c r="G328" s="12">
        <v>314</v>
      </c>
      <c r="H328" s="4" t="str">
        <f t="shared" si="50"/>
        <v/>
      </c>
      <c r="I328" s="4" t="str">
        <f>IF(G328&lt;=$J$10*12,SUM($H$15:H328),"")</f>
        <v/>
      </c>
      <c r="J328" s="4" t="str">
        <f t="shared" si="44"/>
        <v/>
      </c>
      <c r="L328" s="12">
        <v>314</v>
      </c>
      <c r="M328" s="4" t="str">
        <f t="shared" si="53"/>
        <v/>
      </c>
      <c r="N328" s="4" t="str">
        <f>IF(L328&lt;=$O$10*12,SUM($M$15:M328),"")</f>
        <v/>
      </c>
      <c r="O328" s="4" t="str">
        <f t="shared" si="52"/>
        <v/>
      </c>
      <c r="Q328" s="4" t="e">
        <f t="shared" si="47"/>
        <v>#VALUE!</v>
      </c>
      <c r="R328" s="4">
        <f t="shared" si="45"/>
        <v>52.083333333333336</v>
      </c>
      <c r="S328" s="3" t="e">
        <f t="shared" si="48"/>
        <v>#VALUE!</v>
      </c>
      <c r="T328" s="11" t="e">
        <f t="shared" si="49"/>
        <v>#VALUE!</v>
      </c>
    </row>
    <row r="329" spans="2:20">
      <c r="B329" s="12">
        <v>315</v>
      </c>
      <c r="C329" s="4" t="str">
        <f t="shared" si="46"/>
        <v/>
      </c>
      <c r="D329" s="4" t="str">
        <f>IF(B329&lt;=$E$10*12,SUM($C$15:C329),"")</f>
        <v/>
      </c>
      <c r="E329" s="4" t="str">
        <f t="shared" si="51"/>
        <v/>
      </c>
      <c r="G329" s="12">
        <v>315</v>
      </c>
      <c r="H329" s="4" t="str">
        <f t="shared" si="50"/>
        <v/>
      </c>
      <c r="I329" s="4" t="str">
        <f>IF(G329&lt;=$J$10*12,SUM($H$15:H329),"")</f>
        <v/>
      </c>
      <c r="J329" s="4" t="str">
        <f t="shared" si="44"/>
        <v/>
      </c>
      <c r="L329" s="12">
        <v>315</v>
      </c>
      <c r="M329" s="4" t="str">
        <f t="shared" si="53"/>
        <v/>
      </c>
      <c r="N329" s="4" t="str">
        <f>IF(L329&lt;=$O$10*12,SUM($M$15:M329),"")</f>
        <v/>
      </c>
      <c r="O329" s="4" t="str">
        <f t="shared" si="52"/>
        <v/>
      </c>
      <c r="Q329" s="4" t="e">
        <f t="shared" si="47"/>
        <v>#VALUE!</v>
      </c>
      <c r="R329" s="4">
        <f t="shared" si="45"/>
        <v>52.083333333333336</v>
      </c>
      <c r="S329" s="3" t="e">
        <f t="shared" si="48"/>
        <v>#VALUE!</v>
      </c>
      <c r="T329" s="11" t="e">
        <f t="shared" si="49"/>
        <v>#VALUE!</v>
      </c>
    </row>
    <row r="330" spans="2:20">
      <c r="B330" s="12">
        <v>316</v>
      </c>
      <c r="C330" s="4" t="str">
        <f t="shared" si="46"/>
        <v/>
      </c>
      <c r="D330" s="4" t="str">
        <f>IF(B330&lt;=$E$10*12,SUM($C$15:C330),"")</f>
        <v/>
      </c>
      <c r="E330" s="4" t="str">
        <f t="shared" si="51"/>
        <v/>
      </c>
      <c r="G330" s="12">
        <v>316</v>
      </c>
      <c r="H330" s="4" t="str">
        <f t="shared" si="50"/>
        <v/>
      </c>
      <c r="I330" s="4" t="str">
        <f>IF(G330&lt;=$J$10*12,SUM($H$15:H330),"")</f>
        <v/>
      </c>
      <c r="J330" s="4" t="str">
        <f t="shared" si="44"/>
        <v/>
      </c>
      <c r="L330" s="12">
        <v>316</v>
      </c>
      <c r="M330" s="4" t="str">
        <f t="shared" si="53"/>
        <v/>
      </c>
      <c r="N330" s="4" t="str">
        <f>IF(L330&lt;=$O$10*12,SUM($M$15:M330),"")</f>
        <v/>
      </c>
      <c r="O330" s="4" t="str">
        <f t="shared" si="52"/>
        <v/>
      </c>
      <c r="Q330" s="4" t="e">
        <f t="shared" si="47"/>
        <v>#VALUE!</v>
      </c>
      <c r="R330" s="4">
        <f t="shared" si="45"/>
        <v>52.083333333333336</v>
      </c>
      <c r="S330" s="3" t="e">
        <f t="shared" si="48"/>
        <v>#VALUE!</v>
      </c>
      <c r="T330" s="11" t="e">
        <f t="shared" si="49"/>
        <v>#VALUE!</v>
      </c>
    </row>
    <row r="331" spans="2:20">
      <c r="B331" s="12">
        <v>317</v>
      </c>
      <c r="C331" s="4" t="str">
        <f t="shared" si="46"/>
        <v/>
      </c>
      <c r="D331" s="4" t="str">
        <f>IF(B331&lt;=$E$10*12,SUM($C$15:C331),"")</f>
        <v/>
      </c>
      <c r="E331" s="4" t="str">
        <f t="shared" si="51"/>
        <v/>
      </c>
      <c r="G331" s="12">
        <v>317</v>
      </c>
      <c r="H331" s="4" t="str">
        <f t="shared" si="50"/>
        <v/>
      </c>
      <c r="I331" s="4" t="str">
        <f>IF(G331&lt;=$J$10*12,SUM($H$15:H331),"")</f>
        <v/>
      </c>
      <c r="J331" s="4" t="str">
        <f t="shared" si="44"/>
        <v/>
      </c>
      <c r="L331" s="12">
        <v>317</v>
      </c>
      <c r="M331" s="4" t="str">
        <f t="shared" si="53"/>
        <v/>
      </c>
      <c r="N331" s="4" t="str">
        <f>IF(L331&lt;=$O$10*12,SUM($M$15:M331),"")</f>
        <v/>
      </c>
      <c r="O331" s="4" t="str">
        <f t="shared" si="52"/>
        <v/>
      </c>
      <c r="Q331" s="4" t="e">
        <f t="shared" si="47"/>
        <v>#VALUE!</v>
      </c>
      <c r="R331" s="4">
        <f t="shared" si="45"/>
        <v>52.083333333333336</v>
      </c>
      <c r="S331" s="3" t="e">
        <f t="shared" si="48"/>
        <v>#VALUE!</v>
      </c>
      <c r="T331" s="11" t="e">
        <f t="shared" si="49"/>
        <v>#VALUE!</v>
      </c>
    </row>
    <row r="332" spans="2:20">
      <c r="B332" s="12">
        <v>318</v>
      </c>
      <c r="C332" s="4" t="str">
        <f t="shared" si="46"/>
        <v/>
      </c>
      <c r="D332" s="4" t="str">
        <f>IF(B332&lt;=$E$10*12,SUM($C$15:C332),"")</f>
        <v/>
      </c>
      <c r="E332" s="4" t="str">
        <f t="shared" si="51"/>
        <v/>
      </c>
      <c r="G332" s="12">
        <v>318</v>
      </c>
      <c r="H332" s="4" t="str">
        <f t="shared" si="50"/>
        <v/>
      </c>
      <c r="I332" s="4" t="str">
        <f>IF(G332&lt;=$J$10*12,SUM($H$15:H332),"")</f>
        <v/>
      </c>
      <c r="J332" s="4" t="str">
        <f t="shared" si="44"/>
        <v/>
      </c>
      <c r="L332" s="12">
        <v>318</v>
      </c>
      <c r="M332" s="4" t="str">
        <f t="shared" si="53"/>
        <v/>
      </c>
      <c r="N332" s="4" t="str">
        <f>IF(L332&lt;=$O$10*12,SUM($M$15:M332),"")</f>
        <v/>
      </c>
      <c r="O332" s="4" t="str">
        <f t="shared" si="52"/>
        <v/>
      </c>
      <c r="Q332" s="4" t="e">
        <f t="shared" si="47"/>
        <v>#VALUE!</v>
      </c>
      <c r="R332" s="4">
        <f t="shared" si="45"/>
        <v>52.083333333333336</v>
      </c>
      <c r="S332" s="3" t="e">
        <f t="shared" si="48"/>
        <v>#VALUE!</v>
      </c>
      <c r="T332" s="11" t="e">
        <f t="shared" si="49"/>
        <v>#VALUE!</v>
      </c>
    </row>
    <row r="333" spans="2:20">
      <c r="B333" s="12">
        <v>319</v>
      </c>
      <c r="C333" s="4" t="str">
        <f t="shared" si="46"/>
        <v/>
      </c>
      <c r="D333" s="4" t="str">
        <f>IF(B333&lt;=$E$10*12,SUM($C$15:C333),"")</f>
        <v/>
      </c>
      <c r="E333" s="4" t="str">
        <f t="shared" si="51"/>
        <v/>
      </c>
      <c r="G333" s="12">
        <v>319</v>
      </c>
      <c r="H333" s="4" t="str">
        <f t="shared" si="50"/>
        <v/>
      </c>
      <c r="I333" s="4" t="str">
        <f>IF(G333&lt;=$J$10*12,SUM($H$15:H333),"")</f>
        <v/>
      </c>
      <c r="J333" s="4" t="str">
        <f t="shared" si="44"/>
        <v/>
      </c>
      <c r="L333" s="12">
        <v>319</v>
      </c>
      <c r="M333" s="4" t="str">
        <f t="shared" si="53"/>
        <v/>
      </c>
      <c r="N333" s="4" t="str">
        <f>IF(L333&lt;=$O$10*12,SUM($M$15:M333),"")</f>
        <v/>
      </c>
      <c r="O333" s="4" t="str">
        <f t="shared" si="52"/>
        <v/>
      </c>
      <c r="Q333" s="4" t="e">
        <f t="shared" si="47"/>
        <v>#VALUE!</v>
      </c>
      <c r="R333" s="4">
        <f t="shared" si="45"/>
        <v>52.083333333333336</v>
      </c>
      <c r="S333" s="3" t="e">
        <f t="shared" si="48"/>
        <v>#VALUE!</v>
      </c>
      <c r="T333" s="11" t="e">
        <f t="shared" si="49"/>
        <v>#VALUE!</v>
      </c>
    </row>
    <row r="334" spans="2:20">
      <c r="B334" s="12">
        <v>320</v>
      </c>
      <c r="C334" s="4" t="str">
        <f t="shared" si="46"/>
        <v/>
      </c>
      <c r="D334" s="4" t="str">
        <f>IF(B334&lt;=$E$10*12,SUM($C$15:C334),"")</f>
        <v/>
      </c>
      <c r="E334" s="4" t="str">
        <f t="shared" si="51"/>
        <v/>
      </c>
      <c r="G334" s="12">
        <v>320</v>
      </c>
      <c r="H334" s="4" t="str">
        <f t="shared" si="50"/>
        <v/>
      </c>
      <c r="I334" s="4" t="str">
        <f>IF(G334&lt;=$J$10*12,SUM($H$15:H334),"")</f>
        <v/>
      </c>
      <c r="J334" s="4" t="str">
        <f t="shared" si="44"/>
        <v/>
      </c>
      <c r="L334" s="12">
        <v>320</v>
      </c>
      <c r="M334" s="4" t="str">
        <f t="shared" si="53"/>
        <v/>
      </c>
      <c r="N334" s="4" t="str">
        <f>IF(L334&lt;=$O$10*12,SUM($M$15:M334),"")</f>
        <v/>
      </c>
      <c r="O334" s="4" t="str">
        <f t="shared" si="52"/>
        <v/>
      </c>
      <c r="Q334" s="4" t="e">
        <f t="shared" si="47"/>
        <v>#VALUE!</v>
      </c>
      <c r="R334" s="4">
        <f t="shared" si="45"/>
        <v>52.083333333333336</v>
      </c>
      <c r="S334" s="3" t="e">
        <f t="shared" si="48"/>
        <v>#VALUE!</v>
      </c>
      <c r="T334" s="11" t="e">
        <f t="shared" si="49"/>
        <v>#VALUE!</v>
      </c>
    </row>
    <row r="335" spans="2:20">
      <c r="B335" s="12">
        <v>321</v>
      </c>
      <c r="C335" s="4" t="str">
        <f t="shared" si="46"/>
        <v/>
      </c>
      <c r="D335" s="4" t="str">
        <f>IF(B335&lt;=$E$10*12,SUM($C$15:C335),"")</f>
        <v/>
      </c>
      <c r="E335" s="4" t="str">
        <f t="shared" si="51"/>
        <v/>
      </c>
      <c r="G335" s="12">
        <v>321</v>
      </c>
      <c r="H335" s="4" t="str">
        <f t="shared" si="50"/>
        <v/>
      </c>
      <c r="I335" s="4" t="str">
        <f>IF(G335&lt;=$J$10*12,SUM($H$15:H335),"")</f>
        <v/>
      </c>
      <c r="J335" s="4" t="str">
        <f t="shared" si="44"/>
        <v/>
      </c>
      <c r="L335" s="12">
        <v>321</v>
      </c>
      <c r="M335" s="4" t="str">
        <f t="shared" si="53"/>
        <v/>
      </c>
      <c r="N335" s="4" t="str">
        <f>IF(L335&lt;=$O$10*12,SUM($M$15:M335),"")</f>
        <v/>
      </c>
      <c r="O335" s="4" t="str">
        <f t="shared" si="52"/>
        <v/>
      </c>
      <c r="Q335" s="4" t="e">
        <f t="shared" si="47"/>
        <v>#VALUE!</v>
      </c>
      <c r="R335" s="4">
        <f t="shared" si="45"/>
        <v>52.083333333333336</v>
      </c>
      <c r="S335" s="3" t="e">
        <f t="shared" si="48"/>
        <v>#VALUE!</v>
      </c>
      <c r="T335" s="11" t="e">
        <f t="shared" si="49"/>
        <v>#VALUE!</v>
      </c>
    </row>
    <row r="336" spans="2:20">
      <c r="B336" s="12">
        <v>322</v>
      </c>
      <c r="C336" s="4" t="str">
        <f t="shared" si="46"/>
        <v/>
      </c>
      <c r="D336" s="4" t="str">
        <f>IF(B336&lt;=$E$10*12,SUM($C$15:C336),"")</f>
        <v/>
      </c>
      <c r="E336" s="4" t="str">
        <f t="shared" si="51"/>
        <v/>
      </c>
      <c r="G336" s="12">
        <v>322</v>
      </c>
      <c r="H336" s="4" t="str">
        <f t="shared" si="50"/>
        <v/>
      </c>
      <c r="I336" s="4" t="str">
        <f>IF(G336&lt;=$J$10*12,SUM($H$15:H336),"")</f>
        <v/>
      </c>
      <c r="J336" s="4" t="str">
        <f t="shared" ref="J336:J399" si="54">IF(G336&lt;=$J$10*12,$J$8-I336,"")</f>
        <v/>
      </c>
      <c r="L336" s="12">
        <v>322</v>
      </c>
      <c r="M336" s="4" t="str">
        <f t="shared" si="53"/>
        <v/>
      </c>
      <c r="N336" s="4" t="str">
        <f>IF(L336&lt;=$O$10*12,SUM($M$15:M336),"")</f>
        <v/>
      </c>
      <c r="O336" s="4" t="str">
        <f t="shared" si="52"/>
        <v/>
      </c>
      <c r="Q336" s="4" t="e">
        <f t="shared" si="47"/>
        <v>#VALUE!</v>
      </c>
      <c r="R336" s="4">
        <f t="shared" ref="R336:R399" si="55">$O$8/$O$10/12</f>
        <v>52.083333333333336</v>
      </c>
      <c r="S336" s="3" t="e">
        <f t="shared" si="48"/>
        <v>#VALUE!</v>
      </c>
      <c r="T336" s="11" t="e">
        <f t="shared" si="49"/>
        <v>#VALUE!</v>
      </c>
    </row>
    <row r="337" spans="2:20">
      <c r="B337" s="12">
        <v>323</v>
      </c>
      <c r="C337" s="4" t="str">
        <f t="shared" ref="C337:C400" si="56">IF(B337&lt;=$E$10*12,$E$8/$E$10/12,"")</f>
        <v/>
      </c>
      <c r="D337" s="4" t="str">
        <f>IF(B337&lt;=$E$10*12,SUM($C$15:C337),"")</f>
        <v/>
      </c>
      <c r="E337" s="4" t="str">
        <f t="shared" si="51"/>
        <v/>
      </c>
      <c r="G337" s="12">
        <v>323</v>
      </c>
      <c r="H337" s="4" t="str">
        <f t="shared" si="50"/>
        <v/>
      </c>
      <c r="I337" s="4" t="str">
        <f>IF(G337&lt;=$J$10*12,SUM($H$15:H337),"")</f>
        <v/>
      </c>
      <c r="J337" s="4" t="str">
        <f t="shared" si="54"/>
        <v/>
      </c>
      <c r="L337" s="12">
        <v>323</v>
      </c>
      <c r="M337" s="4" t="str">
        <f t="shared" si="53"/>
        <v/>
      </c>
      <c r="N337" s="4" t="str">
        <f>IF(L337&lt;=$O$10*12,SUM($M$15:M337),"")</f>
        <v/>
      </c>
      <c r="O337" s="4" t="str">
        <f t="shared" si="52"/>
        <v/>
      </c>
      <c r="Q337" s="4" t="e">
        <f t="shared" ref="Q337:Q400" si="57">O336/$O$10/12*$O$12</f>
        <v>#VALUE!</v>
      </c>
      <c r="R337" s="4">
        <f t="shared" si="55"/>
        <v>52.083333333333336</v>
      </c>
      <c r="S337" s="3" t="e">
        <f t="shared" ref="S337:S400" si="58">IF(Q337&gt;R337,S336+1,S336)</f>
        <v>#VALUE!</v>
      </c>
      <c r="T337" s="11" t="e">
        <f t="shared" ref="T337:T400" si="59">IF(Q337&gt;R337,O337,T336)</f>
        <v>#VALUE!</v>
      </c>
    </row>
    <row r="338" spans="2:20">
      <c r="B338" s="12">
        <v>324</v>
      </c>
      <c r="C338" s="4" t="str">
        <f t="shared" si="56"/>
        <v/>
      </c>
      <c r="D338" s="4" t="str">
        <f>IF(B338&lt;=$E$10*12,SUM($C$15:C338),"")</f>
        <v/>
      </c>
      <c r="E338" s="4" t="str">
        <f t="shared" si="51"/>
        <v/>
      </c>
      <c r="G338" s="12">
        <v>324</v>
      </c>
      <c r="H338" s="4" t="str">
        <f t="shared" si="50"/>
        <v/>
      </c>
      <c r="I338" s="4" t="str">
        <f>IF(G338&lt;=$J$10*12,SUM($H$15:H338),"")</f>
        <v/>
      </c>
      <c r="J338" s="4" t="str">
        <f t="shared" si="54"/>
        <v/>
      </c>
      <c r="L338" s="12">
        <v>324</v>
      </c>
      <c r="M338" s="4" t="str">
        <f t="shared" si="53"/>
        <v/>
      </c>
      <c r="N338" s="4" t="str">
        <f>IF(L338&lt;=$O$10*12,SUM($M$15:M338),"")</f>
        <v/>
      </c>
      <c r="O338" s="4" t="str">
        <f t="shared" si="52"/>
        <v/>
      </c>
      <c r="Q338" s="4" t="e">
        <f t="shared" si="57"/>
        <v>#VALUE!</v>
      </c>
      <c r="R338" s="4">
        <f t="shared" si="55"/>
        <v>52.083333333333336</v>
      </c>
      <c r="S338" s="3" t="e">
        <f t="shared" si="58"/>
        <v>#VALUE!</v>
      </c>
      <c r="T338" s="11" t="e">
        <f t="shared" si="59"/>
        <v>#VALUE!</v>
      </c>
    </row>
    <row r="339" spans="2:20">
      <c r="B339" s="12">
        <v>325</v>
      </c>
      <c r="C339" s="4" t="str">
        <f t="shared" si="56"/>
        <v/>
      </c>
      <c r="D339" s="4" t="str">
        <f>IF(B339&lt;=$E$10*12,SUM($C$15:C339),"")</f>
        <v/>
      </c>
      <c r="E339" s="4" t="str">
        <f t="shared" si="51"/>
        <v/>
      </c>
      <c r="G339" s="12">
        <v>325</v>
      </c>
      <c r="H339" s="4" t="str">
        <f t="shared" si="50"/>
        <v/>
      </c>
      <c r="I339" s="4" t="str">
        <f>IF(G339&lt;=$J$10*12,SUM($H$15:H339),"")</f>
        <v/>
      </c>
      <c r="J339" s="4" t="str">
        <f t="shared" si="54"/>
        <v/>
      </c>
      <c r="L339" s="12">
        <v>325</v>
      </c>
      <c r="M339" s="4" t="str">
        <f t="shared" si="53"/>
        <v/>
      </c>
      <c r="N339" s="4" t="str">
        <f>IF(L339&lt;=$O$10*12,SUM($M$15:M339),"")</f>
        <v/>
      </c>
      <c r="O339" s="4" t="str">
        <f t="shared" si="52"/>
        <v/>
      </c>
      <c r="Q339" s="4" t="e">
        <f t="shared" si="57"/>
        <v>#VALUE!</v>
      </c>
      <c r="R339" s="4">
        <f t="shared" si="55"/>
        <v>52.083333333333336</v>
      </c>
      <c r="S339" s="3" t="e">
        <f t="shared" si="58"/>
        <v>#VALUE!</v>
      </c>
      <c r="T339" s="11" t="e">
        <f t="shared" si="59"/>
        <v>#VALUE!</v>
      </c>
    </row>
    <row r="340" spans="2:20">
      <c r="B340" s="12">
        <v>326</v>
      </c>
      <c r="C340" s="4" t="str">
        <f t="shared" si="56"/>
        <v/>
      </c>
      <c r="D340" s="4" t="str">
        <f>IF(B340&lt;=$E$10*12,SUM($C$15:C340),"")</f>
        <v/>
      </c>
      <c r="E340" s="4" t="str">
        <f t="shared" si="51"/>
        <v/>
      </c>
      <c r="G340" s="12">
        <v>326</v>
      </c>
      <c r="H340" s="4" t="str">
        <f t="shared" si="50"/>
        <v/>
      </c>
      <c r="I340" s="4" t="str">
        <f>IF(G340&lt;=$J$10*12,SUM($H$15:H340),"")</f>
        <v/>
      </c>
      <c r="J340" s="4" t="str">
        <f t="shared" si="54"/>
        <v/>
      </c>
      <c r="L340" s="12">
        <v>326</v>
      </c>
      <c r="M340" s="4" t="str">
        <f t="shared" si="53"/>
        <v/>
      </c>
      <c r="N340" s="4" t="str">
        <f>IF(L340&lt;=$O$10*12,SUM($M$15:M340),"")</f>
        <v/>
      </c>
      <c r="O340" s="4" t="str">
        <f t="shared" si="52"/>
        <v/>
      </c>
      <c r="Q340" s="4" t="e">
        <f t="shared" si="57"/>
        <v>#VALUE!</v>
      </c>
      <c r="R340" s="4">
        <f t="shared" si="55"/>
        <v>52.083333333333336</v>
      </c>
      <c r="S340" s="3" t="e">
        <f t="shared" si="58"/>
        <v>#VALUE!</v>
      </c>
      <c r="T340" s="11" t="e">
        <f t="shared" si="59"/>
        <v>#VALUE!</v>
      </c>
    </row>
    <row r="341" spans="2:20">
      <c r="B341" s="12">
        <v>327</v>
      </c>
      <c r="C341" s="4" t="str">
        <f t="shared" si="56"/>
        <v/>
      </c>
      <c r="D341" s="4" t="str">
        <f>IF(B341&lt;=$E$10*12,SUM($C$15:C341),"")</f>
        <v/>
      </c>
      <c r="E341" s="4" t="str">
        <f t="shared" si="51"/>
        <v/>
      </c>
      <c r="G341" s="12">
        <v>327</v>
      </c>
      <c r="H341" s="4" t="str">
        <f t="shared" si="50"/>
        <v/>
      </c>
      <c r="I341" s="4" t="str">
        <f>IF(G341&lt;=$J$10*12,SUM($H$15:H341),"")</f>
        <v/>
      </c>
      <c r="J341" s="4" t="str">
        <f t="shared" si="54"/>
        <v/>
      </c>
      <c r="L341" s="12">
        <v>327</v>
      </c>
      <c r="M341" s="4" t="str">
        <f t="shared" si="53"/>
        <v/>
      </c>
      <c r="N341" s="4" t="str">
        <f>IF(L341&lt;=$O$10*12,SUM($M$15:M341),"")</f>
        <v/>
      </c>
      <c r="O341" s="4" t="str">
        <f t="shared" si="52"/>
        <v/>
      </c>
      <c r="Q341" s="4" t="e">
        <f t="shared" si="57"/>
        <v>#VALUE!</v>
      </c>
      <c r="R341" s="4">
        <f t="shared" si="55"/>
        <v>52.083333333333336</v>
      </c>
      <c r="S341" s="3" t="e">
        <f t="shared" si="58"/>
        <v>#VALUE!</v>
      </c>
      <c r="T341" s="11" t="e">
        <f t="shared" si="59"/>
        <v>#VALUE!</v>
      </c>
    </row>
    <row r="342" spans="2:20">
      <c r="B342" s="12">
        <v>328</v>
      </c>
      <c r="C342" s="4" t="str">
        <f t="shared" si="56"/>
        <v/>
      </c>
      <c r="D342" s="4" t="str">
        <f>IF(B342&lt;=$E$10*12,SUM($C$15:C342),"")</f>
        <v/>
      </c>
      <c r="E342" s="4" t="str">
        <f t="shared" si="51"/>
        <v/>
      </c>
      <c r="G342" s="12">
        <v>328</v>
      </c>
      <c r="H342" s="4" t="str">
        <f t="shared" si="50"/>
        <v/>
      </c>
      <c r="I342" s="4" t="str">
        <f>IF(G342&lt;=$J$10*12,SUM($H$15:H342),"")</f>
        <v/>
      </c>
      <c r="J342" s="4" t="str">
        <f t="shared" si="54"/>
        <v/>
      </c>
      <c r="L342" s="12">
        <v>328</v>
      </c>
      <c r="M342" s="4" t="str">
        <f t="shared" si="53"/>
        <v/>
      </c>
      <c r="N342" s="4" t="str">
        <f>IF(L342&lt;=$O$10*12,SUM($M$15:M342),"")</f>
        <v/>
      </c>
      <c r="O342" s="4" t="str">
        <f t="shared" si="52"/>
        <v/>
      </c>
      <c r="Q342" s="4" t="e">
        <f t="shared" si="57"/>
        <v>#VALUE!</v>
      </c>
      <c r="R342" s="4">
        <f t="shared" si="55"/>
        <v>52.083333333333336</v>
      </c>
      <c r="S342" s="3" t="e">
        <f t="shared" si="58"/>
        <v>#VALUE!</v>
      </c>
      <c r="T342" s="11" t="e">
        <f t="shared" si="59"/>
        <v>#VALUE!</v>
      </c>
    </row>
    <row r="343" spans="2:20">
      <c r="B343" s="12">
        <v>329</v>
      </c>
      <c r="C343" s="4" t="str">
        <f t="shared" si="56"/>
        <v/>
      </c>
      <c r="D343" s="4" t="str">
        <f>IF(B343&lt;=$E$10*12,SUM($C$15:C343),"")</f>
        <v/>
      </c>
      <c r="E343" s="4" t="str">
        <f t="shared" si="51"/>
        <v/>
      </c>
      <c r="G343" s="12">
        <v>329</v>
      </c>
      <c r="H343" s="4" t="str">
        <f t="shared" si="50"/>
        <v/>
      </c>
      <c r="I343" s="4" t="str">
        <f>IF(G343&lt;=$J$10*12,SUM($H$15:H343),"")</f>
        <v/>
      </c>
      <c r="J343" s="4" t="str">
        <f t="shared" si="54"/>
        <v/>
      </c>
      <c r="L343" s="12">
        <v>329</v>
      </c>
      <c r="M343" s="4" t="str">
        <f t="shared" si="53"/>
        <v/>
      </c>
      <c r="N343" s="4" t="str">
        <f>IF(L343&lt;=$O$10*12,SUM($M$15:M343),"")</f>
        <v/>
      </c>
      <c r="O343" s="4" t="str">
        <f t="shared" si="52"/>
        <v/>
      </c>
      <c r="Q343" s="4" t="e">
        <f t="shared" si="57"/>
        <v>#VALUE!</v>
      </c>
      <c r="R343" s="4">
        <f t="shared" si="55"/>
        <v>52.083333333333336</v>
      </c>
      <c r="S343" s="3" t="e">
        <f t="shared" si="58"/>
        <v>#VALUE!</v>
      </c>
      <c r="T343" s="11" t="e">
        <f t="shared" si="59"/>
        <v>#VALUE!</v>
      </c>
    </row>
    <row r="344" spans="2:20">
      <c r="B344" s="12">
        <v>330</v>
      </c>
      <c r="C344" s="4" t="str">
        <f t="shared" si="56"/>
        <v/>
      </c>
      <c r="D344" s="4" t="str">
        <f>IF(B344&lt;=$E$10*12,SUM($C$15:C344),"")</f>
        <v/>
      </c>
      <c r="E344" s="4" t="str">
        <f t="shared" si="51"/>
        <v/>
      </c>
      <c r="G344" s="12">
        <v>330</v>
      </c>
      <c r="H344" s="4" t="str">
        <f t="shared" si="50"/>
        <v/>
      </c>
      <c r="I344" s="4" t="str">
        <f>IF(G344&lt;=$J$10*12,SUM($H$15:H344),"")</f>
        <v/>
      </c>
      <c r="J344" s="4" t="str">
        <f t="shared" si="54"/>
        <v/>
      </c>
      <c r="L344" s="12">
        <v>330</v>
      </c>
      <c r="M344" s="4" t="str">
        <f t="shared" si="53"/>
        <v/>
      </c>
      <c r="N344" s="4" t="str">
        <f>IF(L344&lt;=$O$10*12,SUM($M$15:M344),"")</f>
        <v/>
      </c>
      <c r="O344" s="4" t="str">
        <f t="shared" si="52"/>
        <v/>
      </c>
      <c r="Q344" s="4" t="e">
        <f t="shared" si="57"/>
        <v>#VALUE!</v>
      </c>
      <c r="R344" s="4">
        <f t="shared" si="55"/>
        <v>52.083333333333336</v>
      </c>
      <c r="S344" s="3" t="e">
        <f t="shared" si="58"/>
        <v>#VALUE!</v>
      </c>
      <c r="T344" s="11" t="e">
        <f t="shared" si="59"/>
        <v>#VALUE!</v>
      </c>
    </row>
    <row r="345" spans="2:20">
      <c r="B345" s="12">
        <v>331</v>
      </c>
      <c r="C345" s="4" t="str">
        <f t="shared" si="56"/>
        <v/>
      </c>
      <c r="D345" s="4" t="str">
        <f>IF(B345&lt;=$E$10*12,SUM($C$15:C345),"")</f>
        <v/>
      </c>
      <c r="E345" s="4" t="str">
        <f t="shared" si="51"/>
        <v/>
      </c>
      <c r="G345" s="12">
        <v>331</v>
      </c>
      <c r="H345" s="4" t="str">
        <f t="shared" si="50"/>
        <v/>
      </c>
      <c r="I345" s="4" t="str">
        <f>IF(G345&lt;=$J$10*12,SUM($H$15:H345),"")</f>
        <v/>
      </c>
      <c r="J345" s="4" t="str">
        <f t="shared" si="54"/>
        <v/>
      </c>
      <c r="L345" s="12">
        <v>331</v>
      </c>
      <c r="M345" s="4" t="str">
        <f t="shared" si="53"/>
        <v/>
      </c>
      <c r="N345" s="4" t="str">
        <f>IF(L345&lt;=$O$10*12,SUM($M$15:M345),"")</f>
        <v/>
      </c>
      <c r="O345" s="4" t="str">
        <f t="shared" si="52"/>
        <v/>
      </c>
      <c r="Q345" s="4" t="e">
        <f t="shared" si="57"/>
        <v>#VALUE!</v>
      </c>
      <c r="R345" s="4">
        <f t="shared" si="55"/>
        <v>52.083333333333336</v>
      </c>
      <c r="S345" s="3" t="e">
        <f t="shared" si="58"/>
        <v>#VALUE!</v>
      </c>
      <c r="T345" s="11" t="e">
        <f t="shared" si="59"/>
        <v>#VALUE!</v>
      </c>
    </row>
    <row r="346" spans="2:20">
      <c r="B346" s="12">
        <v>332</v>
      </c>
      <c r="C346" s="4" t="str">
        <f t="shared" si="56"/>
        <v/>
      </c>
      <c r="D346" s="4" t="str">
        <f>IF(B346&lt;=$E$10*12,SUM($C$15:C346),"")</f>
        <v/>
      </c>
      <c r="E346" s="4" t="str">
        <f t="shared" si="51"/>
        <v/>
      </c>
      <c r="G346" s="12">
        <v>332</v>
      </c>
      <c r="H346" s="4" t="str">
        <f t="shared" si="50"/>
        <v/>
      </c>
      <c r="I346" s="4" t="str">
        <f>IF(G346&lt;=$J$10*12,SUM($H$15:H346),"")</f>
        <v/>
      </c>
      <c r="J346" s="4" t="str">
        <f t="shared" si="54"/>
        <v/>
      </c>
      <c r="L346" s="12">
        <v>332</v>
      </c>
      <c r="M346" s="4" t="str">
        <f t="shared" si="53"/>
        <v/>
      </c>
      <c r="N346" s="4" t="str">
        <f>IF(L346&lt;=$O$10*12,SUM($M$15:M346),"")</f>
        <v/>
      </c>
      <c r="O346" s="4" t="str">
        <f t="shared" si="52"/>
        <v/>
      </c>
      <c r="Q346" s="4" t="e">
        <f t="shared" si="57"/>
        <v>#VALUE!</v>
      </c>
      <c r="R346" s="4">
        <f t="shared" si="55"/>
        <v>52.083333333333336</v>
      </c>
      <c r="S346" s="3" t="e">
        <f t="shared" si="58"/>
        <v>#VALUE!</v>
      </c>
      <c r="T346" s="11" t="e">
        <f t="shared" si="59"/>
        <v>#VALUE!</v>
      </c>
    </row>
    <row r="347" spans="2:20">
      <c r="B347" s="12">
        <v>333</v>
      </c>
      <c r="C347" s="4" t="str">
        <f t="shared" si="56"/>
        <v/>
      </c>
      <c r="D347" s="4" t="str">
        <f>IF(B347&lt;=$E$10*12,SUM($C$15:C347),"")</f>
        <v/>
      </c>
      <c r="E347" s="4" t="str">
        <f t="shared" si="51"/>
        <v/>
      </c>
      <c r="G347" s="12">
        <v>333</v>
      </c>
      <c r="H347" s="4" t="str">
        <f t="shared" si="50"/>
        <v/>
      </c>
      <c r="I347" s="4" t="str">
        <f>IF(G347&lt;=$J$10*12,SUM($H$15:H347),"")</f>
        <v/>
      </c>
      <c r="J347" s="4" t="str">
        <f t="shared" si="54"/>
        <v/>
      </c>
      <c r="L347" s="12">
        <v>333</v>
      </c>
      <c r="M347" s="4" t="str">
        <f t="shared" si="53"/>
        <v/>
      </c>
      <c r="N347" s="4" t="str">
        <f>IF(L347&lt;=$O$10*12,SUM($M$15:M347),"")</f>
        <v/>
      </c>
      <c r="O347" s="4" t="str">
        <f t="shared" si="52"/>
        <v/>
      </c>
      <c r="Q347" s="4" t="e">
        <f t="shared" si="57"/>
        <v>#VALUE!</v>
      </c>
      <c r="R347" s="4">
        <f t="shared" si="55"/>
        <v>52.083333333333336</v>
      </c>
      <c r="S347" s="3" t="e">
        <f t="shared" si="58"/>
        <v>#VALUE!</v>
      </c>
      <c r="T347" s="11" t="e">
        <f t="shared" si="59"/>
        <v>#VALUE!</v>
      </c>
    </row>
    <row r="348" spans="2:20">
      <c r="B348" s="12">
        <v>334</v>
      </c>
      <c r="C348" s="4" t="str">
        <f t="shared" si="56"/>
        <v/>
      </c>
      <c r="D348" s="4" t="str">
        <f>IF(B348&lt;=$E$10*12,SUM($C$15:C348),"")</f>
        <v/>
      </c>
      <c r="E348" s="4" t="str">
        <f t="shared" si="51"/>
        <v/>
      </c>
      <c r="G348" s="12">
        <v>334</v>
      </c>
      <c r="H348" s="4" t="str">
        <f t="shared" ref="H348:H411" si="60">IF(G348&lt;=$J$10*12,$J$26/($J$10-1)/12,"")</f>
        <v/>
      </c>
      <c r="I348" s="4" t="str">
        <f>IF(G348&lt;=$J$10*12,SUM($H$15:H348),"")</f>
        <v/>
      </c>
      <c r="J348" s="4" t="str">
        <f t="shared" si="54"/>
        <v/>
      </c>
      <c r="L348" s="12">
        <v>334</v>
      </c>
      <c r="M348" s="4" t="str">
        <f t="shared" si="53"/>
        <v/>
      </c>
      <c r="N348" s="4" t="str">
        <f>IF(L348&lt;=$O$10*12,SUM($M$15:M348),"")</f>
        <v/>
      </c>
      <c r="O348" s="4" t="str">
        <f t="shared" si="52"/>
        <v/>
      </c>
      <c r="Q348" s="4" t="e">
        <f t="shared" si="57"/>
        <v>#VALUE!</v>
      </c>
      <c r="R348" s="4">
        <f t="shared" si="55"/>
        <v>52.083333333333336</v>
      </c>
      <c r="S348" s="3" t="e">
        <f t="shared" si="58"/>
        <v>#VALUE!</v>
      </c>
      <c r="T348" s="11" t="e">
        <f t="shared" si="59"/>
        <v>#VALUE!</v>
      </c>
    </row>
    <row r="349" spans="2:20">
      <c r="B349" s="12">
        <v>335</v>
      </c>
      <c r="C349" s="4" t="str">
        <f t="shared" si="56"/>
        <v/>
      </c>
      <c r="D349" s="4" t="str">
        <f>IF(B349&lt;=$E$10*12,SUM($C$15:C349),"")</f>
        <v/>
      </c>
      <c r="E349" s="4" t="str">
        <f t="shared" si="51"/>
        <v/>
      </c>
      <c r="G349" s="12">
        <v>335</v>
      </c>
      <c r="H349" s="4" t="str">
        <f t="shared" si="60"/>
        <v/>
      </c>
      <c r="I349" s="4" t="str">
        <f>IF(G349&lt;=$J$10*12,SUM($H$15:H349),"")</f>
        <v/>
      </c>
      <c r="J349" s="4" t="str">
        <f t="shared" si="54"/>
        <v/>
      </c>
      <c r="L349" s="12">
        <v>335</v>
      </c>
      <c r="M349" s="4" t="str">
        <f t="shared" si="53"/>
        <v/>
      </c>
      <c r="N349" s="4" t="str">
        <f>IF(L349&lt;=$O$10*12,SUM($M$15:M349),"")</f>
        <v/>
      </c>
      <c r="O349" s="4" t="str">
        <f t="shared" si="52"/>
        <v/>
      </c>
      <c r="Q349" s="4" t="e">
        <f t="shared" si="57"/>
        <v>#VALUE!</v>
      </c>
      <c r="R349" s="4">
        <f t="shared" si="55"/>
        <v>52.083333333333336</v>
      </c>
      <c r="S349" s="3" t="e">
        <f t="shared" si="58"/>
        <v>#VALUE!</v>
      </c>
      <c r="T349" s="11" t="e">
        <f t="shared" si="59"/>
        <v>#VALUE!</v>
      </c>
    </row>
    <row r="350" spans="2:20">
      <c r="B350" s="12">
        <v>336</v>
      </c>
      <c r="C350" s="4" t="str">
        <f t="shared" si="56"/>
        <v/>
      </c>
      <c r="D350" s="4" t="str">
        <f>IF(B350&lt;=$E$10*12,SUM($C$15:C350),"")</f>
        <v/>
      </c>
      <c r="E350" s="4" t="str">
        <f t="shared" si="51"/>
        <v/>
      </c>
      <c r="G350" s="12">
        <v>336</v>
      </c>
      <c r="H350" s="4" t="str">
        <f t="shared" si="60"/>
        <v/>
      </c>
      <c r="I350" s="4" t="str">
        <f>IF(G350&lt;=$J$10*12,SUM($H$15:H350),"")</f>
        <v/>
      </c>
      <c r="J350" s="4" t="str">
        <f t="shared" si="54"/>
        <v/>
      </c>
      <c r="L350" s="12">
        <v>336</v>
      </c>
      <c r="M350" s="4" t="str">
        <f t="shared" si="53"/>
        <v/>
      </c>
      <c r="N350" s="4" t="str">
        <f>IF(L350&lt;=$O$10*12,SUM($M$15:M350),"")</f>
        <v/>
      </c>
      <c r="O350" s="4" t="str">
        <f t="shared" si="52"/>
        <v/>
      </c>
      <c r="Q350" s="4" t="e">
        <f t="shared" si="57"/>
        <v>#VALUE!</v>
      </c>
      <c r="R350" s="4">
        <f t="shared" si="55"/>
        <v>52.083333333333336</v>
      </c>
      <c r="S350" s="3" t="e">
        <f t="shared" si="58"/>
        <v>#VALUE!</v>
      </c>
      <c r="T350" s="11" t="e">
        <f t="shared" si="59"/>
        <v>#VALUE!</v>
      </c>
    </row>
    <row r="351" spans="2:20">
      <c r="B351" s="12">
        <v>337</v>
      </c>
      <c r="C351" s="4" t="str">
        <f t="shared" si="56"/>
        <v/>
      </c>
      <c r="D351" s="4" t="str">
        <f>IF(B351&lt;=$E$10*12,SUM($C$15:C351),"")</f>
        <v/>
      </c>
      <c r="E351" s="4" t="str">
        <f t="shared" si="51"/>
        <v/>
      </c>
      <c r="G351" s="12">
        <v>337</v>
      </c>
      <c r="H351" s="4" t="str">
        <f t="shared" si="60"/>
        <v/>
      </c>
      <c r="I351" s="4" t="str">
        <f>IF(G351&lt;=$J$10*12,SUM($H$15:H351),"")</f>
        <v/>
      </c>
      <c r="J351" s="4" t="str">
        <f t="shared" si="54"/>
        <v/>
      </c>
      <c r="L351" s="12">
        <v>337</v>
      </c>
      <c r="M351" s="4" t="str">
        <f t="shared" si="53"/>
        <v/>
      </c>
      <c r="N351" s="4" t="str">
        <f>IF(L351&lt;=$O$10*12,SUM($M$15:M351),"")</f>
        <v/>
      </c>
      <c r="O351" s="4" t="str">
        <f t="shared" si="52"/>
        <v/>
      </c>
      <c r="Q351" s="4" t="e">
        <f t="shared" si="57"/>
        <v>#VALUE!</v>
      </c>
      <c r="R351" s="4">
        <f t="shared" si="55"/>
        <v>52.083333333333336</v>
      </c>
      <c r="S351" s="3" t="e">
        <f t="shared" si="58"/>
        <v>#VALUE!</v>
      </c>
      <c r="T351" s="11" t="e">
        <f t="shared" si="59"/>
        <v>#VALUE!</v>
      </c>
    </row>
    <row r="352" spans="2:20">
      <c r="B352" s="12">
        <v>338</v>
      </c>
      <c r="C352" s="4" t="str">
        <f t="shared" si="56"/>
        <v/>
      </c>
      <c r="D352" s="4" t="str">
        <f>IF(B352&lt;=$E$10*12,SUM($C$15:C352),"")</f>
        <v/>
      </c>
      <c r="E352" s="4" t="str">
        <f t="shared" si="51"/>
        <v/>
      </c>
      <c r="G352" s="12">
        <v>338</v>
      </c>
      <c r="H352" s="4" t="str">
        <f t="shared" si="60"/>
        <v/>
      </c>
      <c r="I352" s="4" t="str">
        <f>IF(G352&lt;=$J$10*12,SUM($H$15:H352),"")</f>
        <v/>
      </c>
      <c r="J352" s="4" t="str">
        <f t="shared" si="54"/>
        <v/>
      </c>
      <c r="L352" s="12">
        <v>338</v>
      </c>
      <c r="M352" s="4" t="str">
        <f t="shared" si="53"/>
        <v/>
      </c>
      <c r="N352" s="4" t="str">
        <f>IF(L352&lt;=$O$10*12,SUM($M$15:M352),"")</f>
        <v/>
      </c>
      <c r="O352" s="4" t="str">
        <f t="shared" si="52"/>
        <v/>
      </c>
      <c r="Q352" s="4" t="e">
        <f t="shared" si="57"/>
        <v>#VALUE!</v>
      </c>
      <c r="R352" s="4">
        <f t="shared" si="55"/>
        <v>52.083333333333336</v>
      </c>
      <c r="S352" s="3" t="e">
        <f t="shared" si="58"/>
        <v>#VALUE!</v>
      </c>
      <c r="T352" s="11" t="e">
        <f t="shared" si="59"/>
        <v>#VALUE!</v>
      </c>
    </row>
    <row r="353" spans="2:20">
      <c r="B353" s="12">
        <v>339</v>
      </c>
      <c r="C353" s="4" t="str">
        <f t="shared" si="56"/>
        <v/>
      </c>
      <c r="D353" s="4" t="str">
        <f>IF(B353&lt;=$E$10*12,SUM($C$15:C353),"")</f>
        <v/>
      </c>
      <c r="E353" s="4" t="str">
        <f t="shared" si="51"/>
        <v/>
      </c>
      <c r="G353" s="12">
        <v>339</v>
      </c>
      <c r="H353" s="4" t="str">
        <f t="shared" si="60"/>
        <v/>
      </c>
      <c r="I353" s="4" t="str">
        <f>IF(G353&lt;=$J$10*12,SUM($H$15:H353),"")</f>
        <v/>
      </c>
      <c r="J353" s="4" t="str">
        <f t="shared" si="54"/>
        <v/>
      </c>
      <c r="L353" s="12">
        <v>339</v>
      </c>
      <c r="M353" s="4" t="str">
        <f t="shared" si="53"/>
        <v/>
      </c>
      <c r="N353" s="4" t="str">
        <f>IF(L353&lt;=$O$10*12,SUM($M$15:M353),"")</f>
        <v/>
      </c>
      <c r="O353" s="4" t="str">
        <f t="shared" si="52"/>
        <v/>
      </c>
      <c r="Q353" s="4" t="e">
        <f t="shared" si="57"/>
        <v>#VALUE!</v>
      </c>
      <c r="R353" s="4">
        <f t="shared" si="55"/>
        <v>52.083333333333336</v>
      </c>
      <c r="S353" s="3" t="e">
        <f t="shared" si="58"/>
        <v>#VALUE!</v>
      </c>
      <c r="T353" s="11" t="e">
        <f t="shared" si="59"/>
        <v>#VALUE!</v>
      </c>
    </row>
    <row r="354" spans="2:20">
      <c r="B354" s="12">
        <v>340</v>
      </c>
      <c r="C354" s="4" t="str">
        <f t="shared" si="56"/>
        <v/>
      </c>
      <c r="D354" s="4" t="str">
        <f>IF(B354&lt;=$E$10*12,SUM($C$15:C354),"")</f>
        <v/>
      </c>
      <c r="E354" s="4" t="str">
        <f t="shared" si="51"/>
        <v/>
      </c>
      <c r="G354" s="12">
        <v>340</v>
      </c>
      <c r="H354" s="4" t="str">
        <f t="shared" si="60"/>
        <v/>
      </c>
      <c r="I354" s="4" t="str">
        <f>IF(G354&lt;=$J$10*12,SUM($H$15:H354),"")</f>
        <v/>
      </c>
      <c r="J354" s="4" t="str">
        <f t="shared" si="54"/>
        <v/>
      </c>
      <c r="L354" s="12">
        <v>340</v>
      </c>
      <c r="M354" s="4" t="str">
        <f t="shared" si="53"/>
        <v/>
      </c>
      <c r="N354" s="4" t="str">
        <f>IF(L354&lt;=$O$10*12,SUM($M$15:M354),"")</f>
        <v/>
      </c>
      <c r="O354" s="4" t="str">
        <f t="shared" si="52"/>
        <v/>
      </c>
      <c r="Q354" s="4" t="e">
        <f t="shared" si="57"/>
        <v>#VALUE!</v>
      </c>
      <c r="R354" s="4">
        <f t="shared" si="55"/>
        <v>52.083333333333336</v>
      </c>
      <c r="S354" s="3" t="e">
        <f t="shared" si="58"/>
        <v>#VALUE!</v>
      </c>
      <c r="T354" s="11" t="e">
        <f t="shared" si="59"/>
        <v>#VALUE!</v>
      </c>
    </row>
    <row r="355" spans="2:20">
      <c r="B355" s="12">
        <v>341</v>
      </c>
      <c r="C355" s="4" t="str">
        <f t="shared" si="56"/>
        <v/>
      </c>
      <c r="D355" s="4" t="str">
        <f>IF(B355&lt;=$E$10*12,SUM($C$15:C355),"")</f>
        <v/>
      </c>
      <c r="E355" s="4" t="str">
        <f t="shared" si="51"/>
        <v/>
      </c>
      <c r="G355" s="12">
        <v>341</v>
      </c>
      <c r="H355" s="4" t="str">
        <f t="shared" si="60"/>
        <v/>
      </c>
      <c r="I355" s="4" t="str">
        <f>IF(G355&lt;=$J$10*12,SUM($H$15:H355),"")</f>
        <v/>
      </c>
      <c r="J355" s="4" t="str">
        <f t="shared" si="54"/>
        <v/>
      </c>
      <c r="L355" s="12">
        <v>341</v>
      </c>
      <c r="M355" s="4" t="str">
        <f t="shared" si="53"/>
        <v/>
      </c>
      <c r="N355" s="4" t="str">
        <f>IF(L355&lt;=$O$10*12,SUM($M$15:M355),"")</f>
        <v/>
      </c>
      <c r="O355" s="4" t="str">
        <f t="shared" si="52"/>
        <v/>
      </c>
      <c r="Q355" s="4" t="e">
        <f t="shared" si="57"/>
        <v>#VALUE!</v>
      </c>
      <c r="R355" s="4">
        <f t="shared" si="55"/>
        <v>52.083333333333336</v>
      </c>
      <c r="S355" s="3" t="e">
        <f t="shared" si="58"/>
        <v>#VALUE!</v>
      </c>
      <c r="T355" s="11" t="e">
        <f t="shared" si="59"/>
        <v>#VALUE!</v>
      </c>
    </row>
    <row r="356" spans="2:20">
      <c r="B356" s="12">
        <v>342</v>
      </c>
      <c r="C356" s="4" t="str">
        <f t="shared" si="56"/>
        <v/>
      </c>
      <c r="D356" s="4" t="str">
        <f>IF(B356&lt;=$E$10*12,SUM($C$15:C356),"")</f>
        <v/>
      </c>
      <c r="E356" s="4" t="str">
        <f t="shared" si="51"/>
        <v/>
      </c>
      <c r="G356" s="12">
        <v>342</v>
      </c>
      <c r="H356" s="4" t="str">
        <f t="shared" si="60"/>
        <v/>
      </c>
      <c r="I356" s="4" t="str">
        <f>IF(G356&lt;=$J$10*12,SUM($H$15:H356),"")</f>
        <v/>
      </c>
      <c r="J356" s="4" t="str">
        <f t="shared" si="54"/>
        <v/>
      </c>
      <c r="L356" s="12">
        <v>342</v>
      </c>
      <c r="M356" s="4" t="str">
        <f t="shared" si="53"/>
        <v/>
      </c>
      <c r="N356" s="4" t="str">
        <f>IF(L356&lt;=$O$10*12,SUM($M$15:M356),"")</f>
        <v/>
      </c>
      <c r="O356" s="4" t="str">
        <f t="shared" si="52"/>
        <v/>
      </c>
      <c r="Q356" s="4" t="e">
        <f t="shared" si="57"/>
        <v>#VALUE!</v>
      </c>
      <c r="R356" s="4">
        <f t="shared" si="55"/>
        <v>52.083333333333336</v>
      </c>
      <c r="S356" s="3" t="e">
        <f t="shared" si="58"/>
        <v>#VALUE!</v>
      </c>
      <c r="T356" s="11" t="e">
        <f t="shared" si="59"/>
        <v>#VALUE!</v>
      </c>
    </row>
    <row r="357" spans="2:20">
      <c r="B357" s="12">
        <v>343</v>
      </c>
      <c r="C357" s="4" t="str">
        <f t="shared" si="56"/>
        <v/>
      </c>
      <c r="D357" s="4" t="str">
        <f>IF(B357&lt;=$E$10*12,SUM($C$15:C357),"")</f>
        <v/>
      </c>
      <c r="E357" s="4" t="str">
        <f t="shared" si="51"/>
        <v/>
      </c>
      <c r="G357" s="12">
        <v>343</v>
      </c>
      <c r="H357" s="4" t="str">
        <f t="shared" si="60"/>
        <v/>
      </c>
      <c r="I357" s="4" t="str">
        <f>IF(G357&lt;=$J$10*12,SUM($H$15:H357),"")</f>
        <v/>
      </c>
      <c r="J357" s="4" t="str">
        <f t="shared" si="54"/>
        <v/>
      </c>
      <c r="L357" s="12">
        <v>343</v>
      </c>
      <c r="M357" s="4" t="str">
        <f t="shared" si="53"/>
        <v/>
      </c>
      <c r="N357" s="4" t="str">
        <f>IF(L357&lt;=$O$10*12,SUM($M$15:M357),"")</f>
        <v/>
      </c>
      <c r="O357" s="4" t="str">
        <f t="shared" si="52"/>
        <v/>
      </c>
      <c r="Q357" s="4" t="e">
        <f t="shared" si="57"/>
        <v>#VALUE!</v>
      </c>
      <c r="R357" s="4">
        <f t="shared" si="55"/>
        <v>52.083333333333336</v>
      </c>
      <c r="S357" s="3" t="e">
        <f t="shared" si="58"/>
        <v>#VALUE!</v>
      </c>
      <c r="T357" s="11" t="e">
        <f t="shared" si="59"/>
        <v>#VALUE!</v>
      </c>
    </row>
    <row r="358" spans="2:20">
      <c r="B358" s="12">
        <v>344</v>
      </c>
      <c r="C358" s="4" t="str">
        <f t="shared" si="56"/>
        <v/>
      </c>
      <c r="D358" s="4" t="str">
        <f>IF(B358&lt;=$E$10*12,SUM($C$15:C358),"")</f>
        <v/>
      </c>
      <c r="E358" s="4" t="str">
        <f t="shared" si="51"/>
        <v/>
      </c>
      <c r="G358" s="12">
        <v>344</v>
      </c>
      <c r="H358" s="4" t="str">
        <f t="shared" si="60"/>
        <v/>
      </c>
      <c r="I358" s="4" t="str">
        <f>IF(G358&lt;=$J$10*12,SUM($H$15:H358),"")</f>
        <v/>
      </c>
      <c r="J358" s="4" t="str">
        <f t="shared" si="54"/>
        <v/>
      </c>
      <c r="L358" s="12">
        <v>344</v>
      </c>
      <c r="M358" s="4" t="str">
        <f t="shared" si="53"/>
        <v/>
      </c>
      <c r="N358" s="4" t="str">
        <f>IF(L358&lt;=$O$10*12,SUM($M$15:M358),"")</f>
        <v/>
      </c>
      <c r="O358" s="4" t="str">
        <f t="shared" si="52"/>
        <v/>
      </c>
      <c r="Q358" s="4" t="e">
        <f t="shared" si="57"/>
        <v>#VALUE!</v>
      </c>
      <c r="R358" s="4">
        <f t="shared" si="55"/>
        <v>52.083333333333336</v>
      </c>
      <c r="S358" s="3" t="e">
        <f t="shared" si="58"/>
        <v>#VALUE!</v>
      </c>
      <c r="T358" s="11" t="e">
        <f t="shared" si="59"/>
        <v>#VALUE!</v>
      </c>
    </row>
    <row r="359" spans="2:20">
      <c r="B359" s="12">
        <v>345</v>
      </c>
      <c r="C359" s="4" t="str">
        <f t="shared" si="56"/>
        <v/>
      </c>
      <c r="D359" s="4" t="str">
        <f>IF(B359&lt;=$E$10*12,SUM($C$15:C359),"")</f>
        <v/>
      </c>
      <c r="E359" s="4" t="str">
        <f t="shared" si="51"/>
        <v/>
      </c>
      <c r="G359" s="12">
        <v>345</v>
      </c>
      <c r="H359" s="4" t="str">
        <f t="shared" si="60"/>
        <v/>
      </c>
      <c r="I359" s="4" t="str">
        <f>IF(G359&lt;=$J$10*12,SUM($H$15:H359),"")</f>
        <v/>
      </c>
      <c r="J359" s="4" t="str">
        <f t="shared" si="54"/>
        <v/>
      </c>
      <c r="L359" s="12">
        <v>345</v>
      </c>
      <c r="M359" s="4" t="str">
        <f t="shared" si="53"/>
        <v/>
      </c>
      <c r="N359" s="4" t="str">
        <f>IF(L359&lt;=$O$10*12,SUM($M$15:M359),"")</f>
        <v/>
      </c>
      <c r="O359" s="4" t="str">
        <f t="shared" si="52"/>
        <v/>
      </c>
      <c r="Q359" s="4" t="e">
        <f t="shared" si="57"/>
        <v>#VALUE!</v>
      </c>
      <c r="R359" s="4">
        <f t="shared" si="55"/>
        <v>52.083333333333336</v>
      </c>
      <c r="S359" s="3" t="e">
        <f t="shared" si="58"/>
        <v>#VALUE!</v>
      </c>
      <c r="T359" s="11" t="e">
        <f t="shared" si="59"/>
        <v>#VALUE!</v>
      </c>
    </row>
    <row r="360" spans="2:20">
      <c r="B360" s="12">
        <v>346</v>
      </c>
      <c r="C360" s="4" t="str">
        <f t="shared" si="56"/>
        <v/>
      </c>
      <c r="D360" s="4" t="str">
        <f>IF(B360&lt;=$E$10*12,SUM($C$15:C360),"")</f>
        <v/>
      </c>
      <c r="E360" s="4" t="str">
        <f t="shared" ref="E360:E423" si="61">IF(B360&lt;=$E$10*12,$E$8-D360,"")</f>
        <v/>
      </c>
      <c r="G360" s="12">
        <v>346</v>
      </c>
      <c r="H360" s="4" t="str">
        <f t="shared" si="60"/>
        <v/>
      </c>
      <c r="I360" s="4" t="str">
        <f>IF(G360&lt;=$J$10*12,SUM($H$15:H360),"")</f>
        <v/>
      </c>
      <c r="J360" s="4" t="str">
        <f t="shared" si="54"/>
        <v/>
      </c>
      <c r="L360" s="12">
        <v>346</v>
      </c>
      <c r="M360" s="4" t="str">
        <f t="shared" si="53"/>
        <v/>
      </c>
      <c r="N360" s="4" t="str">
        <f>IF(L360&lt;=$O$10*12,SUM($M$15:M360),"")</f>
        <v/>
      </c>
      <c r="O360" s="4" t="str">
        <f t="shared" si="52"/>
        <v/>
      </c>
      <c r="Q360" s="4" t="e">
        <f t="shared" si="57"/>
        <v>#VALUE!</v>
      </c>
      <c r="R360" s="4">
        <f t="shared" si="55"/>
        <v>52.083333333333336</v>
      </c>
      <c r="S360" s="3" t="e">
        <f t="shared" si="58"/>
        <v>#VALUE!</v>
      </c>
      <c r="T360" s="11" t="e">
        <f t="shared" si="59"/>
        <v>#VALUE!</v>
      </c>
    </row>
    <row r="361" spans="2:20">
      <c r="B361" s="12">
        <v>347</v>
      </c>
      <c r="C361" s="4" t="str">
        <f t="shared" si="56"/>
        <v/>
      </c>
      <c r="D361" s="4" t="str">
        <f>IF(B361&lt;=$E$10*12,SUM($C$15:C361),"")</f>
        <v/>
      </c>
      <c r="E361" s="4" t="str">
        <f t="shared" si="61"/>
        <v/>
      </c>
      <c r="G361" s="12">
        <v>347</v>
      </c>
      <c r="H361" s="4" t="str">
        <f t="shared" si="60"/>
        <v/>
      </c>
      <c r="I361" s="4" t="str">
        <f>IF(G361&lt;=$J$10*12,SUM($H$15:H361),"")</f>
        <v/>
      </c>
      <c r="J361" s="4" t="str">
        <f t="shared" si="54"/>
        <v/>
      </c>
      <c r="L361" s="12">
        <v>347</v>
      </c>
      <c r="M361" s="4" t="str">
        <f t="shared" si="53"/>
        <v/>
      </c>
      <c r="N361" s="4" t="str">
        <f>IF(L361&lt;=$O$10*12,SUM($M$15:M361),"")</f>
        <v/>
      </c>
      <c r="O361" s="4" t="str">
        <f t="shared" si="52"/>
        <v/>
      </c>
      <c r="Q361" s="4" t="e">
        <f t="shared" si="57"/>
        <v>#VALUE!</v>
      </c>
      <c r="R361" s="4">
        <f t="shared" si="55"/>
        <v>52.083333333333336</v>
      </c>
      <c r="S361" s="3" t="e">
        <f t="shared" si="58"/>
        <v>#VALUE!</v>
      </c>
      <c r="T361" s="11" t="e">
        <f t="shared" si="59"/>
        <v>#VALUE!</v>
      </c>
    </row>
    <row r="362" spans="2:20">
      <c r="B362" s="12">
        <v>348</v>
      </c>
      <c r="C362" s="4" t="str">
        <f t="shared" si="56"/>
        <v/>
      </c>
      <c r="D362" s="4" t="str">
        <f>IF(B362&lt;=$E$10*12,SUM($C$15:C362),"")</f>
        <v/>
      </c>
      <c r="E362" s="4" t="str">
        <f t="shared" si="61"/>
        <v/>
      </c>
      <c r="G362" s="12">
        <v>348</v>
      </c>
      <c r="H362" s="4" t="str">
        <f t="shared" si="60"/>
        <v/>
      </c>
      <c r="I362" s="4" t="str">
        <f>IF(G362&lt;=$J$10*12,SUM($H$15:H362),"")</f>
        <v/>
      </c>
      <c r="J362" s="4" t="str">
        <f t="shared" si="54"/>
        <v/>
      </c>
      <c r="L362" s="12">
        <v>348</v>
      </c>
      <c r="M362" s="4" t="str">
        <f t="shared" si="53"/>
        <v/>
      </c>
      <c r="N362" s="4" t="str">
        <f>IF(L362&lt;=$O$10*12,SUM($M$15:M362),"")</f>
        <v/>
      </c>
      <c r="O362" s="4" t="str">
        <f t="shared" si="52"/>
        <v/>
      </c>
      <c r="Q362" s="4" t="e">
        <f t="shared" si="57"/>
        <v>#VALUE!</v>
      </c>
      <c r="R362" s="4">
        <f t="shared" si="55"/>
        <v>52.083333333333336</v>
      </c>
      <c r="S362" s="3" t="e">
        <f t="shared" si="58"/>
        <v>#VALUE!</v>
      </c>
      <c r="T362" s="11" t="e">
        <f t="shared" si="59"/>
        <v>#VALUE!</v>
      </c>
    </row>
    <row r="363" spans="2:20">
      <c r="B363" s="12">
        <v>349</v>
      </c>
      <c r="C363" s="4" t="str">
        <f t="shared" si="56"/>
        <v/>
      </c>
      <c r="D363" s="4" t="str">
        <f>IF(B363&lt;=$E$10*12,SUM($C$15:C363),"")</f>
        <v/>
      </c>
      <c r="E363" s="4" t="str">
        <f t="shared" si="61"/>
        <v/>
      </c>
      <c r="G363" s="12">
        <v>349</v>
      </c>
      <c r="H363" s="4" t="str">
        <f t="shared" si="60"/>
        <v/>
      </c>
      <c r="I363" s="4" t="str">
        <f>IF(G363&lt;=$J$10*12,SUM($H$15:H363),"")</f>
        <v/>
      </c>
      <c r="J363" s="4" t="str">
        <f t="shared" si="54"/>
        <v/>
      </c>
      <c r="L363" s="12">
        <v>349</v>
      </c>
      <c r="M363" s="4" t="str">
        <f t="shared" si="53"/>
        <v/>
      </c>
      <c r="N363" s="4" t="str">
        <f>IF(L363&lt;=$O$10*12,SUM($M$15:M363),"")</f>
        <v/>
      </c>
      <c r="O363" s="4" t="str">
        <f t="shared" ref="O363:O426" si="62">IF(L363&lt;=$O$10*12,$O$8-N363,"")</f>
        <v/>
      </c>
      <c r="Q363" s="4" t="e">
        <f t="shared" si="57"/>
        <v>#VALUE!</v>
      </c>
      <c r="R363" s="4">
        <f t="shared" si="55"/>
        <v>52.083333333333336</v>
      </c>
      <c r="S363" s="3" t="e">
        <f t="shared" si="58"/>
        <v>#VALUE!</v>
      </c>
      <c r="T363" s="11" t="e">
        <f t="shared" si="59"/>
        <v>#VALUE!</v>
      </c>
    </row>
    <row r="364" spans="2:20">
      <c r="B364" s="12">
        <v>350</v>
      </c>
      <c r="C364" s="4" t="str">
        <f t="shared" si="56"/>
        <v/>
      </c>
      <c r="D364" s="4" t="str">
        <f>IF(B364&lt;=$E$10*12,SUM($C$15:C364),"")</f>
        <v/>
      </c>
      <c r="E364" s="4" t="str">
        <f t="shared" si="61"/>
        <v/>
      </c>
      <c r="G364" s="12">
        <v>350</v>
      </c>
      <c r="H364" s="4" t="str">
        <f t="shared" si="60"/>
        <v/>
      </c>
      <c r="I364" s="4" t="str">
        <f>IF(G364&lt;=$J$10*12,SUM($H$15:H364),"")</f>
        <v/>
      </c>
      <c r="J364" s="4" t="str">
        <f t="shared" si="54"/>
        <v/>
      </c>
      <c r="L364" s="12">
        <v>350</v>
      </c>
      <c r="M364" s="4" t="str">
        <f t="shared" si="53"/>
        <v/>
      </c>
      <c r="N364" s="4" t="str">
        <f>IF(L364&lt;=$O$10*12,SUM($M$15:M364),"")</f>
        <v/>
      </c>
      <c r="O364" s="4" t="str">
        <f t="shared" si="62"/>
        <v/>
      </c>
      <c r="Q364" s="4" t="e">
        <f t="shared" si="57"/>
        <v>#VALUE!</v>
      </c>
      <c r="R364" s="4">
        <f t="shared" si="55"/>
        <v>52.083333333333336</v>
      </c>
      <c r="S364" s="3" t="e">
        <f t="shared" si="58"/>
        <v>#VALUE!</v>
      </c>
      <c r="T364" s="11" t="e">
        <f t="shared" si="59"/>
        <v>#VALUE!</v>
      </c>
    </row>
    <row r="365" spans="2:20">
      <c r="B365" s="12">
        <v>351</v>
      </c>
      <c r="C365" s="4" t="str">
        <f t="shared" si="56"/>
        <v/>
      </c>
      <c r="D365" s="4" t="str">
        <f>IF(B365&lt;=$E$10*12,SUM($C$15:C365),"")</f>
        <v/>
      </c>
      <c r="E365" s="4" t="str">
        <f t="shared" si="61"/>
        <v/>
      </c>
      <c r="G365" s="12">
        <v>351</v>
      </c>
      <c r="H365" s="4" t="str">
        <f t="shared" si="60"/>
        <v/>
      </c>
      <c r="I365" s="4" t="str">
        <f>IF(G365&lt;=$J$10*12,SUM($H$15:H365),"")</f>
        <v/>
      </c>
      <c r="J365" s="4" t="str">
        <f t="shared" si="54"/>
        <v/>
      </c>
      <c r="L365" s="12">
        <v>351</v>
      </c>
      <c r="M365" s="4" t="str">
        <f t="shared" ref="M365:M428" si="63">IF(L365&lt;=$O$10*12,IF(O364/$O$10/12*$O$12&gt;=$O$8/$O$10/12,O364/$O$10/12*$O$12,T364/($O$10*12-S364)),"")</f>
        <v/>
      </c>
      <c r="N365" s="4" t="str">
        <f>IF(L365&lt;=$O$10*12,SUM($M$15:M365),"")</f>
        <v/>
      </c>
      <c r="O365" s="4" t="str">
        <f t="shared" si="62"/>
        <v/>
      </c>
      <c r="Q365" s="4" t="e">
        <f t="shared" si="57"/>
        <v>#VALUE!</v>
      </c>
      <c r="R365" s="4">
        <f t="shared" si="55"/>
        <v>52.083333333333336</v>
      </c>
      <c r="S365" s="3" t="e">
        <f t="shared" si="58"/>
        <v>#VALUE!</v>
      </c>
      <c r="T365" s="11" t="e">
        <f t="shared" si="59"/>
        <v>#VALUE!</v>
      </c>
    </row>
    <row r="366" spans="2:20">
      <c r="B366" s="12">
        <v>352</v>
      </c>
      <c r="C366" s="4" t="str">
        <f t="shared" si="56"/>
        <v/>
      </c>
      <c r="D366" s="4" t="str">
        <f>IF(B366&lt;=$E$10*12,SUM($C$15:C366),"")</f>
        <v/>
      </c>
      <c r="E366" s="4" t="str">
        <f t="shared" si="61"/>
        <v/>
      </c>
      <c r="G366" s="12">
        <v>352</v>
      </c>
      <c r="H366" s="4" t="str">
        <f t="shared" si="60"/>
        <v/>
      </c>
      <c r="I366" s="4" t="str">
        <f>IF(G366&lt;=$J$10*12,SUM($H$15:H366),"")</f>
        <v/>
      </c>
      <c r="J366" s="4" t="str">
        <f t="shared" si="54"/>
        <v/>
      </c>
      <c r="L366" s="12">
        <v>352</v>
      </c>
      <c r="M366" s="4" t="str">
        <f t="shared" si="63"/>
        <v/>
      </c>
      <c r="N366" s="4" t="str">
        <f>IF(L366&lt;=$O$10*12,SUM($M$15:M366),"")</f>
        <v/>
      </c>
      <c r="O366" s="4" t="str">
        <f t="shared" si="62"/>
        <v/>
      </c>
      <c r="Q366" s="4" t="e">
        <f t="shared" si="57"/>
        <v>#VALUE!</v>
      </c>
      <c r="R366" s="4">
        <f t="shared" si="55"/>
        <v>52.083333333333336</v>
      </c>
      <c r="S366" s="3" t="e">
        <f t="shared" si="58"/>
        <v>#VALUE!</v>
      </c>
      <c r="T366" s="11" t="e">
        <f t="shared" si="59"/>
        <v>#VALUE!</v>
      </c>
    </row>
    <row r="367" spans="2:20">
      <c r="B367" s="12">
        <v>353</v>
      </c>
      <c r="C367" s="4" t="str">
        <f t="shared" si="56"/>
        <v/>
      </c>
      <c r="D367" s="4" t="str">
        <f>IF(B367&lt;=$E$10*12,SUM($C$15:C367),"")</f>
        <v/>
      </c>
      <c r="E367" s="4" t="str">
        <f t="shared" si="61"/>
        <v/>
      </c>
      <c r="G367" s="12">
        <v>353</v>
      </c>
      <c r="H367" s="4" t="str">
        <f t="shared" si="60"/>
        <v/>
      </c>
      <c r="I367" s="4" t="str">
        <f>IF(G367&lt;=$J$10*12,SUM($H$15:H367),"")</f>
        <v/>
      </c>
      <c r="J367" s="4" t="str">
        <f t="shared" si="54"/>
        <v/>
      </c>
      <c r="L367" s="12">
        <v>353</v>
      </c>
      <c r="M367" s="4" t="str">
        <f t="shared" si="63"/>
        <v/>
      </c>
      <c r="N367" s="4" t="str">
        <f>IF(L367&lt;=$O$10*12,SUM($M$15:M367),"")</f>
        <v/>
      </c>
      <c r="O367" s="4" t="str">
        <f t="shared" si="62"/>
        <v/>
      </c>
      <c r="Q367" s="4" t="e">
        <f t="shared" si="57"/>
        <v>#VALUE!</v>
      </c>
      <c r="R367" s="4">
        <f t="shared" si="55"/>
        <v>52.083333333333336</v>
      </c>
      <c r="S367" s="3" t="e">
        <f t="shared" si="58"/>
        <v>#VALUE!</v>
      </c>
      <c r="T367" s="11" t="e">
        <f t="shared" si="59"/>
        <v>#VALUE!</v>
      </c>
    </row>
    <row r="368" spans="2:20">
      <c r="B368" s="12">
        <v>354</v>
      </c>
      <c r="C368" s="4" t="str">
        <f t="shared" si="56"/>
        <v/>
      </c>
      <c r="D368" s="4" t="str">
        <f>IF(B368&lt;=$E$10*12,SUM($C$15:C368),"")</f>
        <v/>
      </c>
      <c r="E368" s="4" t="str">
        <f t="shared" si="61"/>
        <v/>
      </c>
      <c r="G368" s="12">
        <v>354</v>
      </c>
      <c r="H368" s="4" t="str">
        <f t="shared" si="60"/>
        <v/>
      </c>
      <c r="I368" s="4" t="str">
        <f>IF(G368&lt;=$J$10*12,SUM($H$15:H368),"")</f>
        <v/>
      </c>
      <c r="J368" s="4" t="str">
        <f t="shared" si="54"/>
        <v/>
      </c>
      <c r="L368" s="12">
        <v>354</v>
      </c>
      <c r="M368" s="4" t="str">
        <f t="shared" si="63"/>
        <v/>
      </c>
      <c r="N368" s="4" t="str">
        <f>IF(L368&lt;=$O$10*12,SUM($M$15:M368),"")</f>
        <v/>
      </c>
      <c r="O368" s="4" t="str">
        <f t="shared" si="62"/>
        <v/>
      </c>
      <c r="Q368" s="4" t="e">
        <f t="shared" si="57"/>
        <v>#VALUE!</v>
      </c>
      <c r="R368" s="4">
        <f t="shared" si="55"/>
        <v>52.083333333333336</v>
      </c>
      <c r="S368" s="3" t="e">
        <f t="shared" si="58"/>
        <v>#VALUE!</v>
      </c>
      <c r="T368" s="11" t="e">
        <f t="shared" si="59"/>
        <v>#VALUE!</v>
      </c>
    </row>
    <row r="369" spans="2:20">
      <c r="B369" s="12">
        <v>355</v>
      </c>
      <c r="C369" s="4" t="str">
        <f t="shared" si="56"/>
        <v/>
      </c>
      <c r="D369" s="4" t="str">
        <f>IF(B369&lt;=$E$10*12,SUM($C$15:C369),"")</f>
        <v/>
      </c>
      <c r="E369" s="4" t="str">
        <f t="shared" si="61"/>
        <v/>
      </c>
      <c r="G369" s="12">
        <v>355</v>
      </c>
      <c r="H369" s="4" t="str">
        <f t="shared" si="60"/>
        <v/>
      </c>
      <c r="I369" s="4" t="str">
        <f>IF(G369&lt;=$J$10*12,SUM($H$15:H369),"")</f>
        <v/>
      </c>
      <c r="J369" s="4" t="str">
        <f t="shared" si="54"/>
        <v/>
      </c>
      <c r="L369" s="12">
        <v>355</v>
      </c>
      <c r="M369" s="4" t="str">
        <f t="shared" si="63"/>
        <v/>
      </c>
      <c r="N369" s="4" t="str">
        <f>IF(L369&lt;=$O$10*12,SUM($M$15:M369),"")</f>
        <v/>
      </c>
      <c r="O369" s="4" t="str">
        <f t="shared" si="62"/>
        <v/>
      </c>
      <c r="Q369" s="4" t="e">
        <f t="shared" si="57"/>
        <v>#VALUE!</v>
      </c>
      <c r="R369" s="4">
        <f t="shared" si="55"/>
        <v>52.083333333333336</v>
      </c>
      <c r="S369" s="3" t="e">
        <f t="shared" si="58"/>
        <v>#VALUE!</v>
      </c>
      <c r="T369" s="11" t="e">
        <f t="shared" si="59"/>
        <v>#VALUE!</v>
      </c>
    </row>
    <row r="370" spans="2:20">
      <c r="B370" s="12">
        <v>356</v>
      </c>
      <c r="C370" s="4" t="str">
        <f t="shared" si="56"/>
        <v/>
      </c>
      <c r="D370" s="4" t="str">
        <f>IF(B370&lt;=$E$10*12,SUM($C$15:C370),"")</f>
        <v/>
      </c>
      <c r="E370" s="4" t="str">
        <f t="shared" si="61"/>
        <v/>
      </c>
      <c r="G370" s="12">
        <v>356</v>
      </c>
      <c r="H370" s="4" t="str">
        <f t="shared" si="60"/>
        <v/>
      </c>
      <c r="I370" s="4" t="str">
        <f>IF(G370&lt;=$J$10*12,SUM($H$15:H370),"")</f>
        <v/>
      </c>
      <c r="J370" s="4" t="str">
        <f t="shared" si="54"/>
        <v/>
      </c>
      <c r="L370" s="12">
        <v>356</v>
      </c>
      <c r="M370" s="4" t="str">
        <f t="shared" si="63"/>
        <v/>
      </c>
      <c r="N370" s="4" t="str">
        <f>IF(L370&lt;=$O$10*12,SUM($M$15:M370),"")</f>
        <v/>
      </c>
      <c r="O370" s="4" t="str">
        <f t="shared" si="62"/>
        <v/>
      </c>
      <c r="Q370" s="4" t="e">
        <f t="shared" si="57"/>
        <v>#VALUE!</v>
      </c>
      <c r="R370" s="4">
        <f t="shared" si="55"/>
        <v>52.083333333333336</v>
      </c>
      <c r="S370" s="3" t="e">
        <f t="shared" si="58"/>
        <v>#VALUE!</v>
      </c>
      <c r="T370" s="11" t="e">
        <f t="shared" si="59"/>
        <v>#VALUE!</v>
      </c>
    </row>
    <row r="371" spans="2:20">
      <c r="B371" s="12">
        <v>357</v>
      </c>
      <c r="C371" s="4" t="str">
        <f t="shared" si="56"/>
        <v/>
      </c>
      <c r="D371" s="4" t="str">
        <f>IF(B371&lt;=$E$10*12,SUM($C$15:C371),"")</f>
        <v/>
      </c>
      <c r="E371" s="4" t="str">
        <f t="shared" si="61"/>
        <v/>
      </c>
      <c r="G371" s="12">
        <v>357</v>
      </c>
      <c r="H371" s="4" t="str">
        <f t="shared" si="60"/>
        <v/>
      </c>
      <c r="I371" s="4" t="str">
        <f>IF(G371&lt;=$J$10*12,SUM($H$15:H371),"")</f>
        <v/>
      </c>
      <c r="J371" s="4" t="str">
        <f t="shared" si="54"/>
        <v/>
      </c>
      <c r="L371" s="12">
        <v>357</v>
      </c>
      <c r="M371" s="4" t="str">
        <f t="shared" si="63"/>
        <v/>
      </c>
      <c r="N371" s="4" t="str">
        <f>IF(L371&lt;=$O$10*12,SUM($M$15:M371),"")</f>
        <v/>
      </c>
      <c r="O371" s="4" t="str">
        <f t="shared" si="62"/>
        <v/>
      </c>
      <c r="Q371" s="4" t="e">
        <f t="shared" si="57"/>
        <v>#VALUE!</v>
      </c>
      <c r="R371" s="4">
        <f t="shared" si="55"/>
        <v>52.083333333333336</v>
      </c>
      <c r="S371" s="3" t="e">
        <f t="shared" si="58"/>
        <v>#VALUE!</v>
      </c>
      <c r="T371" s="11" t="e">
        <f t="shared" si="59"/>
        <v>#VALUE!</v>
      </c>
    </row>
    <row r="372" spans="2:20">
      <c r="B372" s="12">
        <v>358</v>
      </c>
      <c r="C372" s="4" t="str">
        <f t="shared" si="56"/>
        <v/>
      </c>
      <c r="D372" s="4" t="str">
        <f>IF(B372&lt;=$E$10*12,SUM($C$15:C372),"")</f>
        <v/>
      </c>
      <c r="E372" s="4" t="str">
        <f t="shared" si="61"/>
        <v/>
      </c>
      <c r="G372" s="12">
        <v>358</v>
      </c>
      <c r="H372" s="4" t="str">
        <f t="shared" si="60"/>
        <v/>
      </c>
      <c r="I372" s="4" t="str">
        <f>IF(G372&lt;=$J$10*12,SUM($H$15:H372),"")</f>
        <v/>
      </c>
      <c r="J372" s="4" t="str">
        <f t="shared" si="54"/>
        <v/>
      </c>
      <c r="L372" s="12">
        <v>358</v>
      </c>
      <c r="M372" s="4" t="str">
        <f t="shared" si="63"/>
        <v/>
      </c>
      <c r="N372" s="4" t="str">
        <f>IF(L372&lt;=$O$10*12,SUM($M$15:M372),"")</f>
        <v/>
      </c>
      <c r="O372" s="4" t="str">
        <f t="shared" si="62"/>
        <v/>
      </c>
      <c r="Q372" s="4" t="e">
        <f t="shared" si="57"/>
        <v>#VALUE!</v>
      </c>
      <c r="R372" s="4">
        <f t="shared" si="55"/>
        <v>52.083333333333336</v>
      </c>
      <c r="S372" s="3" t="e">
        <f t="shared" si="58"/>
        <v>#VALUE!</v>
      </c>
      <c r="T372" s="11" t="e">
        <f t="shared" si="59"/>
        <v>#VALUE!</v>
      </c>
    </row>
    <row r="373" spans="2:20">
      <c r="B373" s="12">
        <v>359</v>
      </c>
      <c r="C373" s="4" t="str">
        <f t="shared" si="56"/>
        <v/>
      </c>
      <c r="D373" s="4" t="str">
        <f>IF(B373&lt;=$E$10*12,SUM($C$15:C373),"")</f>
        <v/>
      </c>
      <c r="E373" s="4" t="str">
        <f t="shared" si="61"/>
        <v/>
      </c>
      <c r="G373" s="12">
        <v>359</v>
      </c>
      <c r="H373" s="4" t="str">
        <f t="shared" si="60"/>
        <v/>
      </c>
      <c r="I373" s="4" t="str">
        <f>IF(G373&lt;=$J$10*12,SUM($H$15:H373),"")</f>
        <v/>
      </c>
      <c r="J373" s="4" t="str">
        <f t="shared" si="54"/>
        <v/>
      </c>
      <c r="L373" s="12">
        <v>359</v>
      </c>
      <c r="M373" s="4" t="str">
        <f t="shared" si="63"/>
        <v/>
      </c>
      <c r="N373" s="4" t="str">
        <f>IF(L373&lt;=$O$10*12,SUM($M$15:M373),"")</f>
        <v/>
      </c>
      <c r="O373" s="4" t="str">
        <f t="shared" si="62"/>
        <v/>
      </c>
      <c r="Q373" s="4" t="e">
        <f t="shared" si="57"/>
        <v>#VALUE!</v>
      </c>
      <c r="R373" s="4">
        <f t="shared" si="55"/>
        <v>52.083333333333336</v>
      </c>
      <c r="S373" s="3" t="e">
        <f t="shared" si="58"/>
        <v>#VALUE!</v>
      </c>
      <c r="T373" s="11" t="e">
        <f t="shared" si="59"/>
        <v>#VALUE!</v>
      </c>
    </row>
    <row r="374" spans="2:20">
      <c r="B374" s="12">
        <v>360</v>
      </c>
      <c r="C374" s="4" t="str">
        <f t="shared" si="56"/>
        <v/>
      </c>
      <c r="D374" s="4" t="str">
        <f>IF(B374&lt;=$E$10*12,SUM($C$15:C374),"")</f>
        <v/>
      </c>
      <c r="E374" s="4" t="str">
        <f t="shared" si="61"/>
        <v/>
      </c>
      <c r="G374" s="12">
        <v>360</v>
      </c>
      <c r="H374" s="4" t="str">
        <f t="shared" si="60"/>
        <v/>
      </c>
      <c r="I374" s="4" t="str">
        <f>IF(G374&lt;=$J$10*12,SUM($H$15:H374),"")</f>
        <v/>
      </c>
      <c r="J374" s="4" t="str">
        <f t="shared" si="54"/>
        <v/>
      </c>
      <c r="L374" s="12">
        <v>360</v>
      </c>
      <c r="M374" s="4" t="str">
        <f t="shared" si="63"/>
        <v/>
      </c>
      <c r="N374" s="4" t="str">
        <f>IF(L374&lt;=$O$10*12,SUM($M$15:M374),"")</f>
        <v/>
      </c>
      <c r="O374" s="4" t="str">
        <f t="shared" si="62"/>
        <v/>
      </c>
      <c r="Q374" s="4" t="e">
        <f t="shared" si="57"/>
        <v>#VALUE!</v>
      </c>
      <c r="R374" s="4">
        <f t="shared" si="55"/>
        <v>52.083333333333336</v>
      </c>
      <c r="S374" s="3" t="e">
        <f t="shared" si="58"/>
        <v>#VALUE!</v>
      </c>
      <c r="T374" s="11" t="e">
        <f t="shared" si="59"/>
        <v>#VALUE!</v>
      </c>
    </row>
    <row r="375" spans="2:20">
      <c r="B375" s="12">
        <v>361</v>
      </c>
      <c r="C375" s="4" t="str">
        <f t="shared" si="56"/>
        <v/>
      </c>
      <c r="D375" s="4" t="str">
        <f>IF(B375&lt;=$E$10*12,SUM($C$15:C375),"")</f>
        <v/>
      </c>
      <c r="E375" s="4" t="str">
        <f t="shared" si="61"/>
        <v/>
      </c>
      <c r="G375" s="12">
        <v>361</v>
      </c>
      <c r="H375" s="4" t="str">
        <f t="shared" si="60"/>
        <v/>
      </c>
      <c r="I375" s="4" t="str">
        <f>IF(G375&lt;=$J$10*12,SUM($H$15:H375),"")</f>
        <v/>
      </c>
      <c r="J375" s="4" t="str">
        <f t="shared" si="54"/>
        <v/>
      </c>
      <c r="L375" s="12">
        <v>361</v>
      </c>
      <c r="M375" s="4" t="str">
        <f t="shared" si="63"/>
        <v/>
      </c>
      <c r="N375" s="4" t="str">
        <f>IF(L375&lt;=$O$10*12,SUM($M$15:M375),"")</f>
        <v/>
      </c>
      <c r="O375" s="4" t="str">
        <f t="shared" si="62"/>
        <v/>
      </c>
      <c r="Q375" s="4" t="e">
        <f t="shared" si="57"/>
        <v>#VALUE!</v>
      </c>
      <c r="R375" s="4">
        <f t="shared" si="55"/>
        <v>52.083333333333336</v>
      </c>
      <c r="S375" s="3" t="e">
        <f t="shared" si="58"/>
        <v>#VALUE!</v>
      </c>
      <c r="T375" s="11" t="e">
        <f t="shared" si="59"/>
        <v>#VALUE!</v>
      </c>
    </row>
    <row r="376" spans="2:20">
      <c r="B376" s="12">
        <v>362</v>
      </c>
      <c r="C376" s="4" t="str">
        <f t="shared" si="56"/>
        <v/>
      </c>
      <c r="D376" s="4" t="str">
        <f>IF(B376&lt;=$E$10*12,SUM($C$15:C376),"")</f>
        <v/>
      </c>
      <c r="E376" s="4" t="str">
        <f t="shared" si="61"/>
        <v/>
      </c>
      <c r="G376" s="12">
        <v>362</v>
      </c>
      <c r="H376" s="4" t="str">
        <f t="shared" si="60"/>
        <v/>
      </c>
      <c r="I376" s="4" t="str">
        <f>IF(G376&lt;=$J$10*12,SUM($H$15:H376),"")</f>
        <v/>
      </c>
      <c r="J376" s="4" t="str">
        <f t="shared" si="54"/>
        <v/>
      </c>
      <c r="L376" s="12">
        <v>362</v>
      </c>
      <c r="M376" s="4" t="str">
        <f t="shared" si="63"/>
        <v/>
      </c>
      <c r="N376" s="4" t="str">
        <f>IF(L376&lt;=$O$10*12,SUM($M$15:M376),"")</f>
        <v/>
      </c>
      <c r="O376" s="4" t="str">
        <f t="shared" si="62"/>
        <v/>
      </c>
      <c r="Q376" s="4" t="e">
        <f t="shared" si="57"/>
        <v>#VALUE!</v>
      </c>
      <c r="R376" s="4">
        <f t="shared" si="55"/>
        <v>52.083333333333336</v>
      </c>
      <c r="S376" s="3" t="e">
        <f t="shared" si="58"/>
        <v>#VALUE!</v>
      </c>
      <c r="T376" s="11" t="e">
        <f t="shared" si="59"/>
        <v>#VALUE!</v>
      </c>
    </row>
    <row r="377" spans="2:20">
      <c r="B377" s="12">
        <v>363</v>
      </c>
      <c r="C377" s="4" t="str">
        <f t="shared" si="56"/>
        <v/>
      </c>
      <c r="D377" s="4" t="str">
        <f>IF(B377&lt;=$E$10*12,SUM($C$15:C377),"")</f>
        <v/>
      </c>
      <c r="E377" s="4" t="str">
        <f t="shared" si="61"/>
        <v/>
      </c>
      <c r="G377" s="12">
        <v>363</v>
      </c>
      <c r="H377" s="4" t="str">
        <f t="shared" si="60"/>
        <v/>
      </c>
      <c r="I377" s="4" t="str">
        <f>IF(G377&lt;=$J$10*12,SUM($H$15:H377),"")</f>
        <v/>
      </c>
      <c r="J377" s="4" t="str">
        <f t="shared" si="54"/>
        <v/>
      </c>
      <c r="L377" s="12">
        <v>363</v>
      </c>
      <c r="M377" s="4" t="str">
        <f t="shared" si="63"/>
        <v/>
      </c>
      <c r="N377" s="4" t="str">
        <f>IF(L377&lt;=$O$10*12,SUM($M$15:M377),"")</f>
        <v/>
      </c>
      <c r="O377" s="4" t="str">
        <f t="shared" si="62"/>
        <v/>
      </c>
      <c r="Q377" s="4" t="e">
        <f t="shared" si="57"/>
        <v>#VALUE!</v>
      </c>
      <c r="R377" s="4">
        <f t="shared" si="55"/>
        <v>52.083333333333336</v>
      </c>
      <c r="S377" s="3" t="e">
        <f t="shared" si="58"/>
        <v>#VALUE!</v>
      </c>
      <c r="T377" s="11" t="e">
        <f t="shared" si="59"/>
        <v>#VALUE!</v>
      </c>
    </row>
    <row r="378" spans="2:20">
      <c r="B378" s="12">
        <v>364</v>
      </c>
      <c r="C378" s="4" t="str">
        <f t="shared" si="56"/>
        <v/>
      </c>
      <c r="D378" s="4" t="str">
        <f>IF(B378&lt;=$E$10*12,SUM($C$15:C378),"")</f>
        <v/>
      </c>
      <c r="E378" s="4" t="str">
        <f t="shared" si="61"/>
        <v/>
      </c>
      <c r="G378" s="12">
        <v>364</v>
      </c>
      <c r="H378" s="4" t="str">
        <f t="shared" si="60"/>
        <v/>
      </c>
      <c r="I378" s="4" t="str">
        <f>IF(G378&lt;=$J$10*12,SUM($H$15:H378),"")</f>
        <v/>
      </c>
      <c r="J378" s="4" t="str">
        <f t="shared" si="54"/>
        <v/>
      </c>
      <c r="L378" s="12">
        <v>364</v>
      </c>
      <c r="M378" s="4" t="str">
        <f t="shared" si="63"/>
        <v/>
      </c>
      <c r="N378" s="4" t="str">
        <f>IF(L378&lt;=$O$10*12,SUM($M$15:M378),"")</f>
        <v/>
      </c>
      <c r="O378" s="4" t="str">
        <f t="shared" si="62"/>
        <v/>
      </c>
      <c r="Q378" s="4" t="e">
        <f t="shared" si="57"/>
        <v>#VALUE!</v>
      </c>
      <c r="R378" s="4">
        <f t="shared" si="55"/>
        <v>52.083333333333336</v>
      </c>
      <c r="S378" s="3" t="e">
        <f t="shared" si="58"/>
        <v>#VALUE!</v>
      </c>
      <c r="T378" s="11" t="e">
        <f t="shared" si="59"/>
        <v>#VALUE!</v>
      </c>
    </row>
    <row r="379" spans="2:20">
      <c r="B379" s="12">
        <v>365</v>
      </c>
      <c r="C379" s="4" t="str">
        <f t="shared" si="56"/>
        <v/>
      </c>
      <c r="D379" s="4" t="str">
        <f>IF(B379&lt;=$E$10*12,SUM($C$15:C379),"")</f>
        <v/>
      </c>
      <c r="E379" s="4" t="str">
        <f t="shared" si="61"/>
        <v/>
      </c>
      <c r="G379" s="12">
        <v>365</v>
      </c>
      <c r="H379" s="4" t="str">
        <f t="shared" si="60"/>
        <v/>
      </c>
      <c r="I379" s="4" t="str">
        <f>IF(G379&lt;=$J$10*12,SUM($H$15:H379),"")</f>
        <v/>
      </c>
      <c r="J379" s="4" t="str">
        <f t="shared" si="54"/>
        <v/>
      </c>
      <c r="L379" s="12">
        <v>365</v>
      </c>
      <c r="M379" s="4" t="str">
        <f t="shared" si="63"/>
        <v/>
      </c>
      <c r="N379" s="4" t="str">
        <f>IF(L379&lt;=$O$10*12,SUM($M$15:M379),"")</f>
        <v/>
      </c>
      <c r="O379" s="4" t="str">
        <f t="shared" si="62"/>
        <v/>
      </c>
      <c r="Q379" s="4" t="e">
        <f t="shared" si="57"/>
        <v>#VALUE!</v>
      </c>
      <c r="R379" s="4">
        <f t="shared" si="55"/>
        <v>52.083333333333336</v>
      </c>
      <c r="S379" s="3" t="e">
        <f t="shared" si="58"/>
        <v>#VALUE!</v>
      </c>
      <c r="T379" s="11" t="e">
        <f t="shared" si="59"/>
        <v>#VALUE!</v>
      </c>
    </row>
    <row r="380" spans="2:20">
      <c r="B380" s="12">
        <v>366</v>
      </c>
      <c r="C380" s="4" t="str">
        <f t="shared" si="56"/>
        <v/>
      </c>
      <c r="D380" s="4" t="str">
        <f>IF(B380&lt;=$E$10*12,SUM($C$15:C380),"")</f>
        <v/>
      </c>
      <c r="E380" s="4" t="str">
        <f t="shared" si="61"/>
        <v/>
      </c>
      <c r="G380" s="12">
        <v>366</v>
      </c>
      <c r="H380" s="4" t="str">
        <f t="shared" si="60"/>
        <v/>
      </c>
      <c r="I380" s="4" t="str">
        <f>IF(G380&lt;=$J$10*12,SUM($H$15:H380),"")</f>
        <v/>
      </c>
      <c r="J380" s="4" t="str">
        <f t="shared" si="54"/>
        <v/>
      </c>
      <c r="L380" s="12">
        <v>366</v>
      </c>
      <c r="M380" s="4" t="str">
        <f t="shared" si="63"/>
        <v/>
      </c>
      <c r="N380" s="4" t="str">
        <f>IF(L380&lt;=$O$10*12,SUM($M$15:M380),"")</f>
        <v/>
      </c>
      <c r="O380" s="4" t="str">
        <f t="shared" si="62"/>
        <v/>
      </c>
      <c r="Q380" s="4" t="e">
        <f t="shared" si="57"/>
        <v>#VALUE!</v>
      </c>
      <c r="R380" s="4">
        <f t="shared" si="55"/>
        <v>52.083333333333336</v>
      </c>
      <c r="S380" s="3" t="e">
        <f t="shared" si="58"/>
        <v>#VALUE!</v>
      </c>
      <c r="T380" s="11" t="e">
        <f t="shared" si="59"/>
        <v>#VALUE!</v>
      </c>
    </row>
    <row r="381" spans="2:20">
      <c r="B381" s="12">
        <v>367</v>
      </c>
      <c r="C381" s="4" t="str">
        <f t="shared" si="56"/>
        <v/>
      </c>
      <c r="D381" s="4" t="str">
        <f>IF(B381&lt;=$E$10*12,SUM($C$15:C381),"")</f>
        <v/>
      </c>
      <c r="E381" s="4" t="str">
        <f t="shared" si="61"/>
        <v/>
      </c>
      <c r="G381" s="12">
        <v>367</v>
      </c>
      <c r="H381" s="4" t="str">
        <f t="shared" si="60"/>
        <v/>
      </c>
      <c r="I381" s="4" t="str">
        <f>IF(G381&lt;=$J$10*12,SUM($H$15:H381),"")</f>
        <v/>
      </c>
      <c r="J381" s="4" t="str">
        <f t="shared" si="54"/>
        <v/>
      </c>
      <c r="L381" s="12">
        <v>367</v>
      </c>
      <c r="M381" s="4" t="str">
        <f t="shared" si="63"/>
        <v/>
      </c>
      <c r="N381" s="4" t="str">
        <f>IF(L381&lt;=$O$10*12,SUM($M$15:M381),"")</f>
        <v/>
      </c>
      <c r="O381" s="4" t="str">
        <f t="shared" si="62"/>
        <v/>
      </c>
      <c r="Q381" s="4" t="e">
        <f t="shared" si="57"/>
        <v>#VALUE!</v>
      </c>
      <c r="R381" s="4">
        <f t="shared" si="55"/>
        <v>52.083333333333336</v>
      </c>
      <c r="S381" s="3" t="e">
        <f t="shared" si="58"/>
        <v>#VALUE!</v>
      </c>
      <c r="T381" s="11" t="e">
        <f t="shared" si="59"/>
        <v>#VALUE!</v>
      </c>
    </row>
    <row r="382" spans="2:20">
      <c r="B382" s="12">
        <v>368</v>
      </c>
      <c r="C382" s="4" t="str">
        <f t="shared" si="56"/>
        <v/>
      </c>
      <c r="D382" s="4" t="str">
        <f>IF(B382&lt;=$E$10*12,SUM($C$15:C382),"")</f>
        <v/>
      </c>
      <c r="E382" s="4" t="str">
        <f t="shared" si="61"/>
        <v/>
      </c>
      <c r="G382" s="12">
        <v>368</v>
      </c>
      <c r="H382" s="4" t="str">
        <f t="shared" si="60"/>
        <v/>
      </c>
      <c r="I382" s="4" t="str">
        <f>IF(G382&lt;=$J$10*12,SUM($H$15:H382),"")</f>
        <v/>
      </c>
      <c r="J382" s="4" t="str">
        <f t="shared" si="54"/>
        <v/>
      </c>
      <c r="L382" s="12">
        <v>368</v>
      </c>
      <c r="M382" s="4" t="str">
        <f t="shared" si="63"/>
        <v/>
      </c>
      <c r="N382" s="4" t="str">
        <f>IF(L382&lt;=$O$10*12,SUM($M$15:M382),"")</f>
        <v/>
      </c>
      <c r="O382" s="4" t="str">
        <f t="shared" si="62"/>
        <v/>
      </c>
      <c r="Q382" s="4" t="e">
        <f t="shared" si="57"/>
        <v>#VALUE!</v>
      </c>
      <c r="R382" s="4">
        <f t="shared" si="55"/>
        <v>52.083333333333336</v>
      </c>
      <c r="S382" s="3" t="e">
        <f t="shared" si="58"/>
        <v>#VALUE!</v>
      </c>
      <c r="T382" s="11" t="e">
        <f t="shared" si="59"/>
        <v>#VALUE!</v>
      </c>
    </row>
    <row r="383" spans="2:20">
      <c r="B383" s="12">
        <v>369</v>
      </c>
      <c r="C383" s="4" t="str">
        <f t="shared" si="56"/>
        <v/>
      </c>
      <c r="D383" s="4" t="str">
        <f>IF(B383&lt;=$E$10*12,SUM($C$15:C383),"")</f>
        <v/>
      </c>
      <c r="E383" s="4" t="str">
        <f t="shared" si="61"/>
        <v/>
      </c>
      <c r="G383" s="12">
        <v>369</v>
      </c>
      <c r="H383" s="4" t="str">
        <f t="shared" si="60"/>
        <v/>
      </c>
      <c r="I383" s="4" t="str">
        <f>IF(G383&lt;=$J$10*12,SUM($H$15:H383),"")</f>
        <v/>
      </c>
      <c r="J383" s="4" t="str">
        <f t="shared" si="54"/>
        <v/>
      </c>
      <c r="L383" s="12">
        <v>369</v>
      </c>
      <c r="M383" s="4" t="str">
        <f t="shared" si="63"/>
        <v/>
      </c>
      <c r="N383" s="4" t="str">
        <f>IF(L383&lt;=$O$10*12,SUM($M$15:M383),"")</f>
        <v/>
      </c>
      <c r="O383" s="4" t="str">
        <f t="shared" si="62"/>
        <v/>
      </c>
      <c r="Q383" s="4" t="e">
        <f t="shared" si="57"/>
        <v>#VALUE!</v>
      </c>
      <c r="R383" s="4">
        <f t="shared" si="55"/>
        <v>52.083333333333336</v>
      </c>
      <c r="S383" s="3" t="e">
        <f t="shared" si="58"/>
        <v>#VALUE!</v>
      </c>
      <c r="T383" s="11" t="e">
        <f t="shared" si="59"/>
        <v>#VALUE!</v>
      </c>
    </row>
    <row r="384" spans="2:20">
      <c r="B384" s="12">
        <v>370</v>
      </c>
      <c r="C384" s="4" t="str">
        <f t="shared" si="56"/>
        <v/>
      </c>
      <c r="D384" s="4" t="str">
        <f>IF(B384&lt;=$E$10*12,SUM($C$15:C384),"")</f>
        <v/>
      </c>
      <c r="E384" s="4" t="str">
        <f t="shared" si="61"/>
        <v/>
      </c>
      <c r="G384" s="12">
        <v>370</v>
      </c>
      <c r="H384" s="4" t="str">
        <f t="shared" si="60"/>
        <v/>
      </c>
      <c r="I384" s="4" t="str">
        <f>IF(G384&lt;=$J$10*12,SUM($H$15:H384),"")</f>
        <v/>
      </c>
      <c r="J384" s="4" t="str">
        <f t="shared" si="54"/>
        <v/>
      </c>
      <c r="L384" s="12">
        <v>370</v>
      </c>
      <c r="M384" s="4" t="str">
        <f t="shared" si="63"/>
        <v/>
      </c>
      <c r="N384" s="4" t="str">
        <f>IF(L384&lt;=$O$10*12,SUM($M$15:M384),"")</f>
        <v/>
      </c>
      <c r="O384" s="4" t="str">
        <f t="shared" si="62"/>
        <v/>
      </c>
      <c r="Q384" s="4" t="e">
        <f t="shared" si="57"/>
        <v>#VALUE!</v>
      </c>
      <c r="R384" s="4">
        <f t="shared" si="55"/>
        <v>52.083333333333336</v>
      </c>
      <c r="S384" s="3" t="e">
        <f t="shared" si="58"/>
        <v>#VALUE!</v>
      </c>
      <c r="T384" s="11" t="e">
        <f t="shared" si="59"/>
        <v>#VALUE!</v>
      </c>
    </row>
    <row r="385" spans="2:20">
      <c r="B385" s="12">
        <v>371</v>
      </c>
      <c r="C385" s="4" t="str">
        <f t="shared" si="56"/>
        <v/>
      </c>
      <c r="D385" s="4" t="str">
        <f>IF(B385&lt;=$E$10*12,SUM($C$15:C385),"")</f>
        <v/>
      </c>
      <c r="E385" s="4" t="str">
        <f t="shared" si="61"/>
        <v/>
      </c>
      <c r="G385" s="12">
        <v>371</v>
      </c>
      <c r="H385" s="4" t="str">
        <f t="shared" si="60"/>
        <v/>
      </c>
      <c r="I385" s="4" t="str">
        <f>IF(G385&lt;=$J$10*12,SUM($H$15:H385),"")</f>
        <v/>
      </c>
      <c r="J385" s="4" t="str">
        <f t="shared" si="54"/>
        <v/>
      </c>
      <c r="L385" s="12">
        <v>371</v>
      </c>
      <c r="M385" s="4" t="str">
        <f t="shared" si="63"/>
        <v/>
      </c>
      <c r="N385" s="4" t="str">
        <f>IF(L385&lt;=$O$10*12,SUM($M$15:M385),"")</f>
        <v/>
      </c>
      <c r="O385" s="4" t="str">
        <f t="shared" si="62"/>
        <v/>
      </c>
      <c r="Q385" s="4" t="e">
        <f t="shared" si="57"/>
        <v>#VALUE!</v>
      </c>
      <c r="R385" s="4">
        <f t="shared" si="55"/>
        <v>52.083333333333336</v>
      </c>
      <c r="S385" s="3" t="e">
        <f t="shared" si="58"/>
        <v>#VALUE!</v>
      </c>
      <c r="T385" s="11" t="e">
        <f t="shared" si="59"/>
        <v>#VALUE!</v>
      </c>
    </row>
    <row r="386" spans="2:20">
      <c r="B386" s="12">
        <v>372</v>
      </c>
      <c r="C386" s="4" t="str">
        <f t="shared" si="56"/>
        <v/>
      </c>
      <c r="D386" s="4" t="str">
        <f>IF(B386&lt;=$E$10*12,SUM($C$15:C386),"")</f>
        <v/>
      </c>
      <c r="E386" s="4" t="str">
        <f t="shared" si="61"/>
        <v/>
      </c>
      <c r="G386" s="12">
        <v>372</v>
      </c>
      <c r="H386" s="4" t="str">
        <f t="shared" si="60"/>
        <v/>
      </c>
      <c r="I386" s="4" t="str">
        <f>IF(G386&lt;=$J$10*12,SUM($H$15:H386),"")</f>
        <v/>
      </c>
      <c r="J386" s="4" t="str">
        <f t="shared" si="54"/>
        <v/>
      </c>
      <c r="L386" s="12">
        <v>372</v>
      </c>
      <c r="M386" s="4" t="str">
        <f t="shared" si="63"/>
        <v/>
      </c>
      <c r="N386" s="4" t="str">
        <f>IF(L386&lt;=$O$10*12,SUM($M$15:M386),"")</f>
        <v/>
      </c>
      <c r="O386" s="4" t="str">
        <f t="shared" si="62"/>
        <v/>
      </c>
      <c r="Q386" s="4" t="e">
        <f t="shared" si="57"/>
        <v>#VALUE!</v>
      </c>
      <c r="R386" s="4">
        <f t="shared" si="55"/>
        <v>52.083333333333336</v>
      </c>
      <c r="S386" s="3" t="e">
        <f t="shared" si="58"/>
        <v>#VALUE!</v>
      </c>
      <c r="T386" s="11" t="e">
        <f t="shared" si="59"/>
        <v>#VALUE!</v>
      </c>
    </row>
    <row r="387" spans="2:20">
      <c r="B387" s="12">
        <v>373</v>
      </c>
      <c r="C387" s="4" t="str">
        <f t="shared" si="56"/>
        <v/>
      </c>
      <c r="D387" s="4" t="str">
        <f>IF(B387&lt;=$E$10*12,SUM($C$15:C387),"")</f>
        <v/>
      </c>
      <c r="E387" s="4" t="str">
        <f t="shared" si="61"/>
        <v/>
      </c>
      <c r="G387" s="12">
        <v>373</v>
      </c>
      <c r="H387" s="4" t="str">
        <f t="shared" si="60"/>
        <v/>
      </c>
      <c r="I387" s="4" t="str">
        <f>IF(G387&lt;=$J$10*12,SUM($H$15:H387),"")</f>
        <v/>
      </c>
      <c r="J387" s="4" t="str">
        <f t="shared" si="54"/>
        <v/>
      </c>
      <c r="L387" s="12">
        <v>373</v>
      </c>
      <c r="M387" s="4" t="str">
        <f t="shared" si="63"/>
        <v/>
      </c>
      <c r="N387" s="4" t="str">
        <f>IF(L387&lt;=$O$10*12,SUM($M$15:M387),"")</f>
        <v/>
      </c>
      <c r="O387" s="4" t="str">
        <f t="shared" si="62"/>
        <v/>
      </c>
      <c r="Q387" s="4" t="e">
        <f t="shared" si="57"/>
        <v>#VALUE!</v>
      </c>
      <c r="R387" s="4">
        <f t="shared" si="55"/>
        <v>52.083333333333336</v>
      </c>
      <c r="S387" s="3" t="e">
        <f t="shared" si="58"/>
        <v>#VALUE!</v>
      </c>
      <c r="T387" s="11" t="e">
        <f t="shared" si="59"/>
        <v>#VALUE!</v>
      </c>
    </row>
    <row r="388" spans="2:20">
      <c r="B388" s="12">
        <v>374</v>
      </c>
      <c r="C388" s="4" t="str">
        <f t="shared" si="56"/>
        <v/>
      </c>
      <c r="D388" s="4" t="str">
        <f>IF(B388&lt;=$E$10*12,SUM($C$15:C388),"")</f>
        <v/>
      </c>
      <c r="E388" s="4" t="str">
        <f t="shared" si="61"/>
        <v/>
      </c>
      <c r="G388" s="12">
        <v>374</v>
      </c>
      <c r="H388" s="4" t="str">
        <f t="shared" si="60"/>
        <v/>
      </c>
      <c r="I388" s="4" t="str">
        <f>IF(G388&lt;=$J$10*12,SUM($H$15:H388),"")</f>
        <v/>
      </c>
      <c r="J388" s="4" t="str">
        <f t="shared" si="54"/>
        <v/>
      </c>
      <c r="L388" s="12">
        <v>374</v>
      </c>
      <c r="M388" s="4" t="str">
        <f t="shared" si="63"/>
        <v/>
      </c>
      <c r="N388" s="4" t="str">
        <f>IF(L388&lt;=$O$10*12,SUM($M$15:M388),"")</f>
        <v/>
      </c>
      <c r="O388" s="4" t="str">
        <f t="shared" si="62"/>
        <v/>
      </c>
      <c r="Q388" s="4" t="e">
        <f t="shared" si="57"/>
        <v>#VALUE!</v>
      </c>
      <c r="R388" s="4">
        <f t="shared" si="55"/>
        <v>52.083333333333336</v>
      </c>
      <c r="S388" s="3" t="e">
        <f t="shared" si="58"/>
        <v>#VALUE!</v>
      </c>
      <c r="T388" s="11" t="e">
        <f t="shared" si="59"/>
        <v>#VALUE!</v>
      </c>
    </row>
    <row r="389" spans="2:20">
      <c r="B389" s="12">
        <v>375</v>
      </c>
      <c r="C389" s="4" t="str">
        <f t="shared" si="56"/>
        <v/>
      </c>
      <c r="D389" s="4" t="str">
        <f>IF(B389&lt;=$E$10*12,SUM($C$15:C389),"")</f>
        <v/>
      </c>
      <c r="E389" s="4" t="str">
        <f t="shared" si="61"/>
        <v/>
      </c>
      <c r="G389" s="12">
        <v>375</v>
      </c>
      <c r="H389" s="4" t="str">
        <f t="shared" si="60"/>
        <v/>
      </c>
      <c r="I389" s="4" t="str">
        <f>IF(G389&lt;=$J$10*12,SUM($H$15:H389),"")</f>
        <v/>
      </c>
      <c r="J389" s="4" t="str">
        <f t="shared" si="54"/>
        <v/>
      </c>
      <c r="L389" s="12">
        <v>375</v>
      </c>
      <c r="M389" s="4" t="str">
        <f t="shared" si="63"/>
        <v/>
      </c>
      <c r="N389" s="4" t="str">
        <f>IF(L389&lt;=$O$10*12,SUM($M$15:M389),"")</f>
        <v/>
      </c>
      <c r="O389" s="4" t="str">
        <f t="shared" si="62"/>
        <v/>
      </c>
      <c r="Q389" s="4" t="e">
        <f t="shared" si="57"/>
        <v>#VALUE!</v>
      </c>
      <c r="R389" s="4">
        <f t="shared" si="55"/>
        <v>52.083333333333336</v>
      </c>
      <c r="S389" s="3" t="e">
        <f t="shared" si="58"/>
        <v>#VALUE!</v>
      </c>
      <c r="T389" s="11" t="e">
        <f t="shared" si="59"/>
        <v>#VALUE!</v>
      </c>
    </row>
    <row r="390" spans="2:20">
      <c r="B390" s="12">
        <v>376</v>
      </c>
      <c r="C390" s="4" t="str">
        <f t="shared" si="56"/>
        <v/>
      </c>
      <c r="D390" s="4" t="str">
        <f>IF(B390&lt;=$E$10*12,SUM($C$15:C390),"")</f>
        <v/>
      </c>
      <c r="E390" s="4" t="str">
        <f t="shared" si="61"/>
        <v/>
      </c>
      <c r="G390" s="12">
        <v>376</v>
      </c>
      <c r="H390" s="4" t="str">
        <f t="shared" si="60"/>
        <v/>
      </c>
      <c r="I390" s="4" t="str">
        <f>IF(G390&lt;=$J$10*12,SUM($H$15:H390),"")</f>
        <v/>
      </c>
      <c r="J390" s="4" t="str">
        <f t="shared" si="54"/>
        <v/>
      </c>
      <c r="L390" s="12">
        <v>376</v>
      </c>
      <c r="M390" s="4" t="str">
        <f t="shared" si="63"/>
        <v/>
      </c>
      <c r="N390" s="4" t="str">
        <f>IF(L390&lt;=$O$10*12,SUM($M$15:M390),"")</f>
        <v/>
      </c>
      <c r="O390" s="4" t="str">
        <f t="shared" si="62"/>
        <v/>
      </c>
      <c r="Q390" s="4" t="e">
        <f t="shared" si="57"/>
        <v>#VALUE!</v>
      </c>
      <c r="R390" s="4">
        <f t="shared" si="55"/>
        <v>52.083333333333336</v>
      </c>
      <c r="S390" s="3" t="e">
        <f t="shared" si="58"/>
        <v>#VALUE!</v>
      </c>
      <c r="T390" s="11" t="e">
        <f t="shared" si="59"/>
        <v>#VALUE!</v>
      </c>
    </row>
    <row r="391" spans="2:20">
      <c r="B391" s="12">
        <v>377</v>
      </c>
      <c r="C391" s="4" t="str">
        <f t="shared" si="56"/>
        <v/>
      </c>
      <c r="D391" s="4" t="str">
        <f>IF(B391&lt;=$E$10*12,SUM($C$15:C391),"")</f>
        <v/>
      </c>
      <c r="E391" s="4" t="str">
        <f t="shared" si="61"/>
        <v/>
      </c>
      <c r="G391" s="12">
        <v>377</v>
      </c>
      <c r="H391" s="4" t="str">
        <f t="shared" si="60"/>
        <v/>
      </c>
      <c r="I391" s="4" t="str">
        <f>IF(G391&lt;=$J$10*12,SUM($H$15:H391),"")</f>
        <v/>
      </c>
      <c r="J391" s="4" t="str">
        <f t="shared" si="54"/>
        <v/>
      </c>
      <c r="L391" s="12">
        <v>377</v>
      </c>
      <c r="M391" s="4" t="str">
        <f t="shared" si="63"/>
        <v/>
      </c>
      <c r="N391" s="4" t="str">
        <f>IF(L391&lt;=$O$10*12,SUM($M$15:M391),"")</f>
        <v/>
      </c>
      <c r="O391" s="4" t="str">
        <f t="shared" si="62"/>
        <v/>
      </c>
      <c r="Q391" s="4" t="e">
        <f t="shared" si="57"/>
        <v>#VALUE!</v>
      </c>
      <c r="R391" s="4">
        <f t="shared" si="55"/>
        <v>52.083333333333336</v>
      </c>
      <c r="S391" s="3" t="e">
        <f t="shared" si="58"/>
        <v>#VALUE!</v>
      </c>
      <c r="T391" s="11" t="e">
        <f t="shared" si="59"/>
        <v>#VALUE!</v>
      </c>
    </row>
    <row r="392" spans="2:20">
      <c r="B392" s="12">
        <v>378</v>
      </c>
      <c r="C392" s="4" t="str">
        <f t="shared" si="56"/>
        <v/>
      </c>
      <c r="D392" s="4" t="str">
        <f>IF(B392&lt;=$E$10*12,SUM($C$15:C392),"")</f>
        <v/>
      </c>
      <c r="E392" s="4" t="str">
        <f t="shared" si="61"/>
        <v/>
      </c>
      <c r="G392" s="12">
        <v>378</v>
      </c>
      <c r="H392" s="4" t="str">
        <f t="shared" si="60"/>
        <v/>
      </c>
      <c r="I392" s="4" t="str">
        <f>IF(G392&lt;=$J$10*12,SUM($H$15:H392),"")</f>
        <v/>
      </c>
      <c r="J392" s="4" t="str">
        <f t="shared" si="54"/>
        <v/>
      </c>
      <c r="L392" s="12">
        <v>378</v>
      </c>
      <c r="M392" s="4" t="str">
        <f t="shared" si="63"/>
        <v/>
      </c>
      <c r="N392" s="4" t="str">
        <f>IF(L392&lt;=$O$10*12,SUM($M$15:M392),"")</f>
        <v/>
      </c>
      <c r="O392" s="4" t="str">
        <f t="shared" si="62"/>
        <v/>
      </c>
      <c r="Q392" s="4" t="e">
        <f t="shared" si="57"/>
        <v>#VALUE!</v>
      </c>
      <c r="R392" s="4">
        <f t="shared" si="55"/>
        <v>52.083333333333336</v>
      </c>
      <c r="S392" s="3" t="e">
        <f t="shared" si="58"/>
        <v>#VALUE!</v>
      </c>
      <c r="T392" s="11" t="e">
        <f t="shared" si="59"/>
        <v>#VALUE!</v>
      </c>
    </row>
    <row r="393" spans="2:20">
      <c r="B393" s="12">
        <v>379</v>
      </c>
      <c r="C393" s="4" t="str">
        <f t="shared" si="56"/>
        <v/>
      </c>
      <c r="D393" s="4" t="str">
        <f>IF(B393&lt;=$E$10*12,SUM($C$15:C393),"")</f>
        <v/>
      </c>
      <c r="E393" s="4" t="str">
        <f t="shared" si="61"/>
        <v/>
      </c>
      <c r="G393" s="12">
        <v>379</v>
      </c>
      <c r="H393" s="4" t="str">
        <f t="shared" si="60"/>
        <v/>
      </c>
      <c r="I393" s="4" t="str">
        <f>IF(G393&lt;=$J$10*12,SUM($H$15:H393),"")</f>
        <v/>
      </c>
      <c r="J393" s="4" t="str">
        <f t="shared" si="54"/>
        <v/>
      </c>
      <c r="L393" s="12">
        <v>379</v>
      </c>
      <c r="M393" s="4" t="str">
        <f t="shared" si="63"/>
        <v/>
      </c>
      <c r="N393" s="4" t="str">
        <f>IF(L393&lt;=$O$10*12,SUM($M$15:M393),"")</f>
        <v/>
      </c>
      <c r="O393" s="4" t="str">
        <f t="shared" si="62"/>
        <v/>
      </c>
      <c r="Q393" s="4" t="e">
        <f t="shared" si="57"/>
        <v>#VALUE!</v>
      </c>
      <c r="R393" s="4">
        <f t="shared" si="55"/>
        <v>52.083333333333336</v>
      </c>
      <c r="S393" s="3" t="e">
        <f t="shared" si="58"/>
        <v>#VALUE!</v>
      </c>
      <c r="T393" s="11" t="e">
        <f t="shared" si="59"/>
        <v>#VALUE!</v>
      </c>
    </row>
    <row r="394" spans="2:20">
      <c r="B394" s="12">
        <v>380</v>
      </c>
      <c r="C394" s="4" t="str">
        <f t="shared" si="56"/>
        <v/>
      </c>
      <c r="D394" s="4" t="str">
        <f>IF(B394&lt;=$E$10*12,SUM($C$15:C394),"")</f>
        <v/>
      </c>
      <c r="E394" s="4" t="str">
        <f t="shared" si="61"/>
        <v/>
      </c>
      <c r="G394" s="12">
        <v>380</v>
      </c>
      <c r="H394" s="4" t="str">
        <f t="shared" si="60"/>
        <v/>
      </c>
      <c r="I394" s="4" t="str">
        <f>IF(G394&lt;=$J$10*12,SUM($H$15:H394),"")</f>
        <v/>
      </c>
      <c r="J394" s="4" t="str">
        <f t="shared" si="54"/>
        <v/>
      </c>
      <c r="L394" s="12">
        <v>380</v>
      </c>
      <c r="M394" s="4" t="str">
        <f t="shared" si="63"/>
        <v/>
      </c>
      <c r="N394" s="4" t="str">
        <f>IF(L394&lt;=$O$10*12,SUM($M$15:M394),"")</f>
        <v/>
      </c>
      <c r="O394" s="4" t="str">
        <f t="shared" si="62"/>
        <v/>
      </c>
      <c r="Q394" s="4" t="e">
        <f t="shared" si="57"/>
        <v>#VALUE!</v>
      </c>
      <c r="R394" s="4">
        <f t="shared" si="55"/>
        <v>52.083333333333336</v>
      </c>
      <c r="S394" s="3" t="e">
        <f t="shared" si="58"/>
        <v>#VALUE!</v>
      </c>
      <c r="T394" s="11" t="e">
        <f t="shared" si="59"/>
        <v>#VALUE!</v>
      </c>
    </row>
    <row r="395" spans="2:20">
      <c r="B395" s="12">
        <v>381</v>
      </c>
      <c r="C395" s="4" t="str">
        <f t="shared" si="56"/>
        <v/>
      </c>
      <c r="D395" s="4" t="str">
        <f>IF(B395&lt;=$E$10*12,SUM($C$15:C395),"")</f>
        <v/>
      </c>
      <c r="E395" s="4" t="str">
        <f t="shared" si="61"/>
        <v/>
      </c>
      <c r="G395" s="12">
        <v>381</v>
      </c>
      <c r="H395" s="4" t="str">
        <f t="shared" si="60"/>
        <v/>
      </c>
      <c r="I395" s="4" t="str">
        <f>IF(G395&lt;=$J$10*12,SUM($H$15:H395),"")</f>
        <v/>
      </c>
      <c r="J395" s="4" t="str">
        <f t="shared" si="54"/>
        <v/>
      </c>
      <c r="L395" s="12">
        <v>381</v>
      </c>
      <c r="M395" s="4" t="str">
        <f t="shared" si="63"/>
        <v/>
      </c>
      <c r="N395" s="4" t="str">
        <f>IF(L395&lt;=$O$10*12,SUM($M$15:M395),"")</f>
        <v/>
      </c>
      <c r="O395" s="4" t="str">
        <f t="shared" si="62"/>
        <v/>
      </c>
      <c r="Q395" s="4" t="e">
        <f t="shared" si="57"/>
        <v>#VALUE!</v>
      </c>
      <c r="R395" s="4">
        <f t="shared" si="55"/>
        <v>52.083333333333336</v>
      </c>
      <c r="S395" s="3" t="e">
        <f t="shared" si="58"/>
        <v>#VALUE!</v>
      </c>
      <c r="T395" s="11" t="e">
        <f t="shared" si="59"/>
        <v>#VALUE!</v>
      </c>
    </row>
    <row r="396" spans="2:20">
      <c r="B396" s="12">
        <v>382</v>
      </c>
      <c r="C396" s="4" t="str">
        <f t="shared" si="56"/>
        <v/>
      </c>
      <c r="D396" s="4" t="str">
        <f>IF(B396&lt;=$E$10*12,SUM($C$15:C396),"")</f>
        <v/>
      </c>
      <c r="E396" s="4" t="str">
        <f t="shared" si="61"/>
        <v/>
      </c>
      <c r="G396" s="12">
        <v>382</v>
      </c>
      <c r="H396" s="4" t="str">
        <f t="shared" si="60"/>
        <v/>
      </c>
      <c r="I396" s="4" t="str">
        <f>IF(G396&lt;=$J$10*12,SUM($H$15:H396),"")</f>
        <v/>
      </c>
      <c r="J396" s="4" t="str">
        <f t="shared" si="54"/>
        <v/>
      </c>
      <c r="L396" s="12">
        <v>382</v>
      </c>
      <c r="M396" s="4" t="str">
        <f t="shared" si="63"/>
        <v/>
      </c>
      <c r="N396" s="4" t="str">
        <f>IF(L396&lt;=$O$10*12,SUM($M$15:M396),"")</f>
        <v/>
      </c>
      <c r="O396" s="4" t="str">
        <f t="shared" si="62"/>
        <v/>
      </c>
      <c r="Q396" s="4" t="e">
        <f t="shared" si="57"/>
        <v>#VALUE!</v>
      </c>
      <c r="R396" s="4">
        <f t="shared" si="55"/>
        <v>52.083333333333336</v>
      </c>
      <c r="S396" s="3" t="e">
        <f t="shared" si="58"/>
        <v>#VALUE!</v>
      </c>
      <c r="T396" s="11" t="e">
        <f t="shared" si="59"/>
        <v>#VALUE!</v>
      </c>
    </row>
    <row r="397" spans="2:20">
      <c r="B397" s="12">
        <v>383</v>
      </c>
      <c r="C397" s="4" t="str">
        <f t="shared" si="56"/>
        <v/>
      </c>
      <c r="D397" s="4" t="str">
        <f>IF(B397&lt;=$E$10*12,SUM($C$15:C397),"")</f>
        <v/>
      </c>
      <c r="E397" s="4" t="str">
        <f t="shared" si="61"/>
        <v/>
      </c>
      <c r="G397" s="12">
        <v>383</v>
      </c>
      <c r="H397" s="4" t="str">
        <f t="shared" si="60"/>
        <v/>
      </c>
      <c r="I397" s="4" t="str">
        <f>IF(G397&lt;=$J$10*12,SUM($H$15:H397),"")</f>
        <v/>
      </c>
      <c r="J397" s="4" t="str">
        <f t="shared" si="54"/>
        <v/>
      </c>
      <c r="L397" s="12">
        <v>383</v>
      </c>
      <c r="M397" s="4" t="str">
        <f t="shared" si="63"/>
        <v/>
      </c>
      <c r="N397" s="4" t="str">
        <f>IF(L397&lt;=$O$10*12,SUM($M$15:M397),"")</f>
        <v/>
      </c>
      <c r="O397" s="4" t="str">
        <f t="shared" si="62"/>
        <v/>
      </c>
      <c r="Q397" s="4" t="e">
        <f t="shared" si="57"/>
        <v>#VALUE!</v>
      </c>
      <c r="R397" s="4">
        <f t="shared" si="55"/>
        <v>52.083333333333336</v>
      </c>
      <c r="S397" s="3" t="e">
        <f t="shared" si="58"/>
        <v>#VALUE!</v>
      </c>
      <c r="T397" s="11" t="e">
        <f t="shared" si="59"/>
        <v>#VALUE!</v>
      </c>
    </row>
    <row r="398" spans="2:20">
      <c r="B398" s="12">
        <v>384</v>
      </c>
      <c r="C398" s="4" t="str">
        <f t="shared" si="56"/>
        <v/>
      </c>
      <c r="D398" s="4" t="str">
        <f>IF(B398&lt;=$E$10*12,SUM($C$15:C398),"")</f>
        <v/>
      </c>
      <c r="E398" s="4" t="str">
        <f t="shared" si="61"/>
        <v/>
      </c>
      <c r="G398" s="12">
        <v>384</v>
      </c>
      <c r="H398" s="4" t="str">
        <f t="shared" si="60"/>
        <v/>
      </c>
      <c r="I398" s="4" t="str">
        <f>IF(G398&lt;=$J$10*12,SUM($H$15:H398),"")</f>
        <v/>
      </c>
      <c r="J398" s="4" t="str">
        <f t="shared" si="54"/>
        <v/>
      </c>
      <c r="L398" s="12">
        <v>384</v>
      </c>
      <c r="M398" s="4" t="str">
        <f t="shared" si="63"/>
        <v/>
      </c>
      <c r="N398" s="4" t="str">
        <f>IF(L398&lt;=$O$10*12,SUM($M$15:M398),"")</f>
        <v/>
      </c>
      <c r="O398" s="4" t="str">
        <f t="shared" si="62"/>
        <v/>
      </c>
      <c r="Q398" s="4" t="e">
        <f t="shared" si="57"/>
        <v>#VALUE!</v>
      </c>
      <c r="R398" s="4">
        <f t="shared" si="55"/>
        <v>52.083333333333336</v>
      </c>
      <c r="S398" s="3" t="e">
        <f t="shared" si="58"/>
        <v>#VALUE!</v>
      </c>
      <c r="T398" s="11" t="e">
        <f t="shared" si="59"/>
        <v>#VALUE!</v>
      </c>
    </row>
    <row r="399" spans="2:20">
      <c r="B399" s="12">
        <v>385</v>
      </c>
      <c r="C399" s="4" t="str">
        <f t="shared" si="56"/>
        <v/>
      </c>
      <c r="D399" s="4" t="str">
        <f>IF(B399&lt;=$E$10*12,SUM($C$15:C399),"")</f>
        <v/>
      </c>
      <c r="E399" s="4" t="str">
        <f t="shared" si="61"/>
        <v/>
      </c>
      <c r="G399" s="12">
        <v>385</v>
      </c>
      <c r="H399" s="4" t="str">
        <f t="shared" si="60"/>
        <v/>
      </c>
      <c r="I399" s="4" t="str">
        <f>IF(G399&lt;=$J$10*12,SUM($H$15:H399),"")</f>
        <v/>
      </c>
      <c r="J399" s="4" t="str">
        <f t="shared" si="54"/>
        <v/>
      </c>
      <c r="L399" s="12">
        <v>385</v>
      </c>
      <c r="M399" s="4" t="str">
        <f t="shared" si="63"/>
        <v/>
      </c>
      <c r="N399" s="4" t="str">
        <f>IF(L399&lt;=$O$10*12,SUM($M$15:M399),"")</f>
        <v/>
      </c>
      <c r="O399" s="4" t="str">
        <f t="shared" si="62"/>
        <v/>
      </c>
      <c r="Q399" s="4" t="e">
        <f t="shared" si="57"/>
        <v>#VALUE!</v>
      </c>
      <c r="R399" s="4">
        <f t="shared" si="55"/>
        <v>52.083333333333336</v>
      </c>
      <c r="S399" s="3" t="e">
        <f t="shared" si="58"/>
        <v>#VALUE!</v>
      </c>
      <c r="T399" s="11" t="e">
        <f t="shared" si="59"/>
        <v>#VALUE!</v>
      </c>
    </row>
    <row r="400" spans="2:20">
      <c r="B400" s="12">
        <v>386</v>
      </c>
      <c r="C400" s="4" t="str">
        <f t="shared" si="56"/>
        <v/>
      </c>
      <c r="D400" s="4" t="str">
        <f>IF(B400&lt;=$E$10*12,SUM($C$15:C400),"")</f>
        <v/>
      </c>
      <c r="E400" s="4" t="str">
        <f t="shared" si="61"/>
        <v/>
      </c>
      <c r="G400" s="12">
        <v>386</v>
      </c>
      <c r="H400" s="4" t="str">
        <f t="shared" si="60"/>
        <v/>
      </c>
      <c r="I400" s="4" t="str">
        <f>IF(G400&lt;=$J$10*12,SUM($H$15:H400),"")</f>
        <v/>
      </c>
      <c r="J400" s="4" t="str">
        <f t="shared" ref="J400:J463" si="64">IF(G400&lt;=$J$10*12,$J$8-I400,"")</f>
        <v/>
      </c>
      <c r="L400" s="12">
        <v>386</v>
      </c>
      <c r="M400" s="4" t="str">
        <f t="shared" si="63"/>
        <v/>
      </c>
      <c r="N400" s="4" t="str">
        <f>IF(L400&lt;=$O$10*12,SUM($M$15:M400),"")</f>
        <v/>
      </c>
      <c r="O400" s="4" t="str">
        <f t="shared" si="62"/>
        <v/>
      </c>
      <c r="Q400" s="4" t="e">
        <f t="shared" si="57"/>
        <v>#VALUE!</v>
      </c>
      <c r="R400" s="4">
        <f t="shared" ref="R400:R463" si="65">$O$8/$O$10/12</f>
        <v>52.083333333333336</v>
      </c>
      <c r="S400" s="3" t="e">
        <f t="shared" si="58"/>
        <v>#VALUE!</v>
      </c>
      <c r="T400" s="11" t="e">
        <f t="shared" si="59"/>
        <v>#VALUE!</v>
      </c>
    </row>
    <row r="401" spans="2:20">
      <c r="B401" s="12">
        <v>387</v>
      </c>
      <c r="C401" s="4" t="str">
        <f t="shared" ref="C401:C464" si="66">IF(B401&lt;=$E$10*12,$E$8/$E$10/12,"")</f>
        <v/>
      </c>
      <c r="D401" s="4" t="str">
        <f>IF(B401&lt;=$E$10*12,SUM($C$15:C401),"")</f>
        <v/>
      </c>
      <c r="E401" s="4" t="str">
        <f t="shared" si="61"/>
        <v/>
      </c>
      <c r="G401" s="12">
        <v>387</v>
      </c>
      <c r="H401" s="4" t="str">
        <f t="shared" si="60"/>
        <v/>
      </c>
      <c r="I401" s="4" t="str">
        <f>IF(G401&lt;=$J$10*12,SUM($H$15:H401),"")</f>
        <v/>
      </c>
      <c r="J401" s="4" t="str">
        <f t="shared" si="64"/>
        <v/>
      </c>
      <c r="L401" s="12">
        <v>387</v>
      </c>
      <c r="M401" s="4" t="str">
        <f t="shared" si="63"/>
        <v/>
      </c>
      <c r="N401" s="4" t="str">
        <f>IF(L401&lt;=$O$10*12,SUM($M$15:M401),"")</f>
        <v/>
      </c>
      <c r="O401" s="4" t="str">
        <f t="shared" si="62"/>
        <v/>
      </c>
      <c r="Q401" s="4" t="e">
        <f t="shared" ref="Q401:Q464" si="67">O400/$O$10/12*$O$12</f>
        <v>#VALUE!</v>
      </c>
      <c r="R401" s="4">
        <f t="shared" si="65"/>
        <v>52.083333333333336</v>
      </c>
      <c r="S401" s="3" t="e">
        <f t="shared" ref="S401:S464" si="68">IF(Q401&gt;R401,S400+1,S400)</f>
        <v>#VALUE!</v>
      </c>
      <c r="T401" s="11" t="e">
        <f t="shared" ref="T401:T464" si="69">IF(Q401&gt;R401,O401,T400)</f>
        <v>#VALUE!</v>
      </c>
    </row>
    <row r="402" spans="2:20">
      <c r="B402" s="12">
        <v>388</v>
      </c>
      <c r="C402" s="4" t="str">
        <f t="shared" si="66"/>
        <v/>
      </c>
      <c r="D402" s="4" t="str">
        <f>IF(B402&lt;=$E$10*12,SUM($C$15:C402),"")</f>
        <v/>
      </c>
      <c r="E402" s="4" t="str">
        <f t="shared" si="61"/>
        <v/>
      </c>
      <c r="G402" s="12">
        <v>388</v>
      </c>
      <c r="H402" s="4" t="str">
        <f t="shared" si="60"/>
        <v/>
      </c>
      <c r="I402" s="4" t="str">
        <f>IF(G402&lt;=$J$10*12,SUM($H$15:H402),"")</f>
        <v/>
      </c>
      <c r="J402" s="4" t="str">
        <f t="shared" si="64"/>
        <v/>
      </c>
      <c r="L402" s="12">
        <v>388</v>
      </c>
      <c r="M402" s="4" t="str">
        <f t="shared" si="63"/>
        <v/>
      </c>
      <c r="N402" s="4" t="str">
        <f>IF(L402&lt;=$O$10*12,SUM($M$15:M402),"")</f>
        <v/>
      </c>
      <c r="O402" s="4" t="str">
        <f t="shared" si="62"/>
        <v/>
      </c>
      <c r="Q402" s="4" t="e">
        <f t="shared" si="67"/>
        <v>#VALUE!</v>
      </c>
      <c r="R402" s="4">
        <f t="shared" si="65"/>
        <v>52.083333333333336</v>
      </c>
      <c r="S402" s="3" t="e">
        <f t="shared" si="68"/>
        <v>#VALUE!</v>
      </c>
      <c r="T402" s="11" t="e">
        <f t="shared" si="69"/>
        <v>#VALUE!</v>
      </c>
    </row>
    <row r="403" spans="2:20">
      <c r="B403" s="12">
        <v>389</v>
      </c>
      <c r="C403" s="4" t="str">
        <f t="shared" si="66"/>
        <v/>
      </c>
      <c r="D403" s="4" t="str">
        <f>IF(B403&lt;=$E$10*12,SUM($C$15:C403),"")</f>
        <v/>
      </c>
      <c r="E403" s="4" t="str">
        <f t="shared" si="61"/>
        <v/>
      </c>
      <c r="G403" s="12">
        <v>389</v>
      </c>
      <c r="H403" s="4" t="str">
        <f t="shared" si="60"/>
        <v/>
      </c>
      <c r="I403" s="4" t="str">
        <f>IF(G403&lt;=$J$10*12,SUM($H$15:H403),"")</f>
        <v/>
      </c>
      <c r="J403" s="4" t="str">
        <f t="shared" si="64"/>
        <v/>
      </c>
      <c r="L403" s="12">
        <v>389</v>
      </c>
      <c r="M403" s="4" t="str">
        <f t="shared" si="63"/>
        <v/>
      </c>
      <c r="N403" s="4" t="str">
        <f>IF(L403&lt;=$O$10*12,SUM($M$15:M403),"")</f>
        <v/>
      </c>
      <c r="O403" s="4" t="str">
        <f t="shared" si="62"/>
        <v/>
      </c>
      <c r="Q403" s="4" t="e">
        <f t="shared" si="67"/>
        <v>#VALUE!</v>
      </c>
      <c r="R403" s="4">
        <f t="shared" si="65"/>
        <v>52.083333333333336</v>
      </c>
      <c r="S403" s="3" t="e">
        <f t="shared" si="68"/>
        <v>#VALUE!</v>
      </c>
      <c r="T403" s="11" t="e">
        <f t="shared" si="69"/>
        <v>#VALUE!</v>
      </c>
    </row>
    <row r="404" spans="2:20">
      <c r="B404" s="12">
        <v>390</v>
      </c>
      <c r="C404" s="4" t="str">
        <f t="shared" si="66"/>
        <v/>
      </c>
      <c r="D404" s="4" t="str">
        <f>IF(B404&lt;=$E$10*12,SUM($C$15:C404),"")</f>
        <v/>
      </c>
      <c r="E404" s="4" t="str">
        <f t="shared" si="61"/>
        <v/>
      </c>
      <c r="G404" s="12">
        <v>390</v>
      </c>
      <c r="H404" s="4" t="str">
        <f t="shared" si="60"/>
        <v/>
      </c>
      <c r="I404" s="4" t="str">
        <f>IF(G404&lt;=$J$10*12,SUM($H$15:H404),"")</f>
        <v/>
      </c>
      <c r="J404" s="4" t="str">
        <f t="shared" si="64"/>
        <v/>
      </c>
      <c r="L404" s="12">
        <v>390</v>
      </c>
      <c r="M404" s="4" t="str">
        <f t="shared" si="63"/>
        <v/>
      </c>
      <c r="N404" s="4" t="str">
        <f>IF(L404&lt;=$O$10*12,SUM($M$15:M404),"")</f>
        <v/>
      </c>
      <c r="O404" s="4" t="str">
        <f t="shared" si="62"/>
        <v/>
      </c>
      <c r="Q404" s="4" t="e">
        <f t="shared" si="67"/>
        <v>#VALUE!</v>
      </c>
      <c r="R404" s="4">
        <f t="shared" si="65"/>
        <v>52.083333333333336</v>
      </c>
      <c r="S404" s="3" t="e">
        <f t="shared" si="68"/>
        <v>#VALUE!</v>
      </c>
      <c r="T404" s="11" t="e">
        <f t="shared" si="69"/>
        <v>#VALUE!</v>
      </c>
    </row>
    <row r="405" spans="2:20">
      <c r="B405" s="12">
        <v>391</v>
      </c>
      <c r="C405" s="4" t="str">
        <f t="shared" si="66"/>
        <v/>
      </c>
      <c r="D405" s="4" t="str">
        <f>IF(B405&lt;=$E$10*12,SUM($C$15:C405),"")</f>
        <v/>
      </c>
      <c r="E405" s="4" t="str">
        <f t="shared" si="61"/>
        <v/>
      </c>
      <c r="G405" s="12">
        <v>391</v>
      </c>
      <c r="H405" s="4" t="str">
        <f t="shared" si="60"/>
        <v/>
      </c>
      <c r="I405" s="4" t="str">
        <f>IF(G405&lt;=$J$10*12,SUM($H$15:H405),"")</f>
        <v/>
      </c>
      <c r="J405" s="4" t="str">
        <f t="shared" si="64"/>
        <v/>
      </c>
      <c r="L405" s="12">
        <v>391</v>
      </c>
      <c r="M405" s="4" t="str">
        <f t="shared" si="63"/>
        <v/>
      </c>
      <c r="N405" s="4" t="str">
        <f>IF(L405&lt;=$O$10*12,SUM($M$15:M405),"")</f>
        <v/>
      </c>
      <c r="O405" s="4" t="str">
        <f t="shared" si="62"/>
        <v/>
      </c>
      <c r="Q405" s="4" t="e">
        <f t="shared" si="67"/>
        <v>#VALUE!</v>
      </c>
      <c r="R405" s="4">
        <f t="shared" si="65"/>
        <v>52.083333333333336</v>
      </c>
      <c r="S405" s="3" t="e">
        <f t="shared" si="68"/>
        <v>#VALUE!</v>
      </c>
      <c r="T405" s="11" t="e">
        <f t="shared" si="69"/>
        <v>#VALUE!</v>
      </c>
    </row>
    <row r="406" spans="2:20">
      <c r="B406" s="12">
        <v>392</v>
      </c>
      <c r="C406" s="4" t="str">
        <f t="shared" si="66"/>
        <v/>
      </c>
      <c r="D406" s="4" t="str">
        <f>IF(B406&lt;=$E$10*12,SUM($C$15:C406),"")</f>
        <v/>
      </c>
      <c r="E406" s="4" t="str">
        <f t="shared" si="61"/>
        <v/>
      </c>
      <c r="G406" s="12">
        <v>392</v>
      </c>
      <c r="H406" s="4" t="str">
        <f t="shared" si="60"/>
        <v/>
      </c>
      <c r="I406" s="4" t="str">
        <f>IF(G406&lt;=$J$10*12,SUM($H$15:H406),"")</f>
        <v/>
      </c>
      <c r="J406" s="4" t="str">
        <f t="shared" si="64"/>
        <v/>
      </c>
      <c r="L406" s="12">
        <v>392</v>
      </c>
      <c r="M406" s="4" t="str">
        <f t="shared" si="63"/>
        <v/>
      </c>
      <c r="N406" s="4" t="str">
        <f>IF(L406&lt;=$O$10*12,SUM($M$15:M406),"")</f>
        <v/>
      </c>
      <c r="O406" s="4" t="str">
        <f t="shared" si="62"/>
        <v/>
      </c>
      <c r="Q406" s="4" t="e">
        <f t="shared" si="67"/>
        <v>#VALUE!</v>
      </c>
      <c r="R406" s="4">
        <f t="shared" si="65"/>
        <v>52.083333333333336</v>
      </c>
      <c r="S406" s="3" t="e">
        <f t="shared" si="68"/>
        <v>#VALUE!</v>
      </c>
      <c r="T406" s="11" t="e">
        <f t="shared" si="69"/>
        <v>#VALUE!</v>
      </c>
    </row>
    <row r="407" spans="2:20">
      <c r="B407" s="12">
        <v>393</v>
      </c>
      <c r="C407" s="4" t="str">
        <f t="shared" si="66"/>
        <v/>
      </c>
      <c r="D407" s="4" t="str">
        <f>IF(B407&lt;=$E$10*12,SUM($C$15:C407),"")</f>
        <v/>
      </c>
      <c r="E407" s="4" t="str">
        <f t="shared" si="61"/>
        <v/>
      </c>
      <c r="G407" s="12">
        <v>393</v>
      </c>
      <c r="H407" s="4" t="str">
        <f t="shared" si="60"/>
        <v/>
      </c>
      <c r="I407" s="4" t="str">
        <f>IF(G407&lt;=$J$10*12,SUM($H$15:H407),"")</f>
        <v/>
      </c>
      <c r="J407" s="4" t="str">
        <f t="shared" si="64"/>
        <v/>
      </c>
      <c r="L407" s="12">
        <v>393</v>
      </c>
      <c r="M407" s="4" t="str">
        <f t="shared" si="63"/>
        <v/>
      </c>
      <c r="N407" s="4" t="str">
        <f>IF(L407&lt;=$O$10*12,SUM($M$15:M407),"")</f>
        <v/>
      </c>
      <c r="O407" s="4" t="str">
        <f t="shared" si="62"/>
        <v/>
      </c>
      <c r="Q407" s="4" t="e">
        <f t="shared" si="67"/>
        <v>#VALUE!</v>
      </c>
      <c r="R407" s="4">
        <f t="shared" si="65"/>
        <v>52.083333333333336</v>
      </c>
      <c r="S407" s="3" t="e">
        <f t="shared" si="68"/>
        <v>#VALUE!</v>
      </c>
      <c r="T407" s="11" t="e">
        <f t="shared" si="69"/>
        <v>#VALUE!</v>
      </c>
    </row>
    <row r="408" spans="2:20">
      <c r="B408" s="12">
        <v>394</v>
      </c>
      <c r="C408" s="4" t="str">
        <f t="shared" si="66"/>
        <v/>
      </c>
      <c r="D408" s="4" t="str">
        <f>IF(B408&lt;=$E$10*12,SUM($C$15:C408),"")</f>
        <v/>
      </c>
      <c r="E408" s="4" t="str">
        <f t="shared" si="61"/>
        <v/>
      </c>
      <c r="G408" s="12">
        <v>394</v>
      </c>
      <c r="H408" s="4" t="str">
        <f t="shared" si="60"/>
        <v/>
      </c>
      <c r="I408" s="4" t="str">
        <f>IF(G408&lt;=$J$10*12,SUM($H$15:H408),"")</f>
        <v/>
      </c>
      <c r="J408" s="4" t="str">
        <f t="shared" si="64"/>
        <v/>
      </c>
      <c r="L408" s="12">
        <v>394</v>
      </c>
      <c r="M408" s="4" t="str">
        <f t="shared" si="63"/>
        <v/>
      </c>
      <c r="N408" s="4" t="str">
        <f>IF(L408&lt;=$O$10*12,SUM($M$15:M408),"")</f>
        <v/>
      </c>
      <c r="O408" s="4" t="str">
        <f t="shared" si="62"/>
        <v/>
      </c>
      <c r="Q408" s="4" t="e">
        <f t="shared" si="67"/>
        <v>#VALUE!</v>
      </c>
      <c r="R408" s="4">
        <f t="shared" si="65"/>
        <v>52.083333333333336</v>
      </c>
      <c r="S408" s="3" t="e">
        <f t="shared" si="68"/>
        <v>#VALUE!</v>
      </c>
      <c r="T408" s="11" t="e">
        <f t="shared" si="69"/>
        <v>#VALUE!</v>
      </c>
    </row>
    <row r="409" spans="2:20">
      <c r="B409" s="12">
        <v>395</v>
      </c>
      <c r="C409" s="4" t="str">
        <f t="shared" si="66"/>
        <v/>
      </c>
      <c r="D409" s="4" t="str">
        <f>IF(B409&lt;=$E$10*12,SUM($C$15:C409),"")</f>
        <v/>
      </c>
      <c r="E409" s="4" t="str">
        <f t="shared" si="61"/>
        <v/>
      </c>
      <c r="G409" s="12">
        <v>395</v>
      </c>
      <c r="H409" s="4" t="str">
        <f t="shared" si="60"/>
        <v/>
      </c>
      <c r="I409" s="4" t="str">
        <f>IF(G409&lt;=$J$10*12,SUM($H$15:H409),"")</f>
        <v/>
      </c>
      <c r="J409" s="4" t="str">
        <f t="shared" si="64"/>
        <v/>
      </c>
      <c r="L409" s="12">
        <v>395</v>
      </c>
      <c r="M409" s="4" t="str">
        <f t="shared" si="63"/>
        <v/>
      </c>
      <c r="N409" s="4" t="str">
        <f>IF(L409&lt;=$O$10*12,SUM($M$15:M409),"")</f>
        <v/>
      </c>
      <c r="O409" s="4" t="str">
        <f t="shared" si="62"/>
        <v/>
      </c>
      <c r="Q409" s="4" t="e">
        <f t="shared" si="67"/>
        <v>#VALUE!</v>
      </c>
      <c r="R409" s="4">
        <f t="shared" si="65"/>
        <v>52.083333333333336</v>
      </c>
      <c r="S409" s="3" t="e">
        <f t="shared" si="68"/>
        <v>#VALUE!</v>
      </c>
      <c r="T409" s="11" t="e">
        <f t="shared" si="69"/>
        <v>#VALUE!</v>
      </c>
    </row>
    <row r="410" spans="2:20">
      <c r="B410" s="12">
        <v>396</v>
      </c>
      <c r="C410" s="4" t="str">
        <f t="shared" si="66"/>
        <v/>
      </c>
      <c r="D410" s="4" t="str">
        <f>IF(B410&lt;=$E$10*12,SUM($C$15:C410),"")</f>
        <v/>
      </c>
      <c r="E410" s="4" t="str">
        <f t="shared" si="61"/>
        <v/>
      </c>
      <c r="G410" s="12">
        <v>396</v>
      </c>
      <c r="H410" s="4" t="str">
        <f t="shared" si="60"/>
        <v/>
      </c>
      <c r="I410" s="4" t="str">
        <f>IF(G410&lt;=$J$10*12,SUM($H$15:H410),"")</f>
        <v/>
      </c>
      <c r="J410" s="4" t="str">
        <f t="shared" si="64"/>
        <v/>
      </c>
      <c r="L410" s="12">
        <v>396</v>
      </c>
      <c r="M410" s="4" t="str">
        <f t="shared" si="63"/>
        <v/>
      </c>
      <c r="N410" s="4" t="str">
        <f>IF(L410&lt;=$O$10*12,SUM($M$15:M410),"")</f>
        <v/>
      </c>
      <c r="O410" s="4" t="str">
        <f t="shared" si="62"/>
        <v/>
      </c>
      <c r="Q410" s="4" t="e">
        <f t="shared" si="67"/>
        <v>#VALUE!</v>
      </c>
      <c r="R410" s="4">
        <f t="shared" si="65"/>
        <v>52.083333333333336</v>
      </c>
      <c r="S410" s="3" t="e">
        <f t="shared" si="68"/>
        <v>#VALUE!</v>
      </c>
      <c r="T410" s="11" t="e">
        <f t="shared" si="69"/>
        <v>#VALUE!</v>
      </c>
    </row>
    <row r="411" spans="2:20">
      <c r="B411" s="12">
        <v>397</v>
      </c>
      <c r="C411" s="4" t="str">
        <f t="shared" si="66"/>
        <v/>
      </c>
      <c r="D411" s="4" t="str">
        <f>IF(B411&lt;=$E$10*12,SUM($C$15:C411),"")</f>
        <v/>
      </c>
      <c r="E411" s="4" t="str">
        <f t="shared" si="61"/>
        <v/>
      </c>
      <c r="G411" s="12">
        <v>397</v>
      </c>
      <c r="H411" s="4" t="str">
        <f t="shared" si="60"/>
        <v/>
      </c>
      <c r="I411" s="4" t="str">
        <f>IF(G411&lt;=$J$10*12,SUM($H$15:H411),"")</f>
        <v/>
      </c>
      <c r="J411" s="4" t="str">
        <f t="shared" si="64"/>
        <v/>
      </c>
      <c r="L411" s="12">
        <v>397</v>
      </c>
      <c r="M411" s="4" t="str">
        <f t="shared" si="63"/>
        <v/>
      </c>
      <c r="N411" s="4" t="str">
        <f>IF(L411&lt;=$O$10*12,SUM($M$15:M411),"")</f>
        <v/>
      </c>
      <c r="O411" s="4" t="str">
        <f t="shared" si="62"/>
        <v/>
      </c>
      <c r="Q411" s="4" t="e">
        <f t="shared" si="67"/>
        <v>#VALUE!</v>
      </c>
      <c r="R411" s="4">
        <f t="shared" si="65"/>
        <v>52.083333333333336</v>
      </c>
      <c r="S411" s="3" t="e">
        <f t="shared" si="68"/>
        <v>#VALUE!</v>
      </c>
      <c r="T411" s="11" t="e">
        <f t="shared" si="69"/>
        <v>#VALUE!</v>
      </c>
    </row>
    <row r="412" spans="2:20">
      <c r="B412" s="12">
        <v>398</v>
      </c>
      <c r="C412" s="4" t="str">
        <f t="shared" si="66"/>
        <v/>
      </c>
      <c r="D412" s="4" t="str">
        <f>IF(B412&lt;=$E$10*12,SUM($C$15:C412),"")</f>
        <v/>
      </c>
      <c r="E412" s="4" t="str">
        <f t="shared" si="61"/>
        <v/>
      </c>
      <c r="G412" s="12">
        <v>398</v>
      </c>
      <c r="H412" s="4" t="str">
        <f t="shared" ref="H412:H475" si="70">IF(G412&lt;=$J$10*12,$J$26/($J$10-1)/12,"")</f>
        <v/>
      </c>
      <c r="I412" s="4" t="str">
        <f>IF(G412&lt;=$J$10*12,SUM($H$15:H412),"")</f>
        <v/>
      </c>
      <c r="J412" s="4" t="str">
        <f t="shared" si="64"/>
        <v/>
      </c>
      <c r="L412" s="12">
        <v>398</v>
      </c>
      <c r="M412" s="4" t="str">
        <f t="shared" si="63"/>
        <v/>
      </c>
      <c r="N412" s="4" t="str">
        <f>IF(L412&lt;=$O$10*12,SUM($M$15:M412),"")</f>
        <v/>
      </c>
      <c r="O412" s="4" t="str">
        <f t="shared" si="62"/>
        <v/>
      </c>
      <c r="Q412" s="4" t="e">
        <f t="shared" si="67"/>
        <v>#VALUE!</v>
      </c>
      <c r="R412" s="4">
        <f t="shared" si="65"/>
        <v>52.083333333333336</v>
      </c>
      <c r="S412" s="3" t="e">
        <f t="shared" si="68"/>
        <v>#VALUE!</v>
      </c>
      <c r="T412" s="11" t="e">
        <f t="shared" si="69"/>
        <v>#VALUE!</v>
      </c>
    </row>
    <row r="413" spans="2:20">
      <c r="B413" s="12">
        <v>399</v>
      </c>
      <c r="C413" s="4" t="str">
        <f t="shared" si="66"/>
        <v/>
      </c>
      <c r="D413" s="4" t="str">
        <f>IF(B413&lt;=$E$10*12,SUM($C$15:C413),"")</f>
        <v/>
      </c>
      <c r="E413" s="4" t="str">
        <f t="shared" si="61"/>
        <v/>
      </c>
      <c r="G413" s="12">
        <v>399</v>
      </c>
      <c r="H413" s="4" t="str">
        <f t="shared" si="70"/>
        <v/>
      </c>
      <c r="I413" s="4" t="str">
        <f>IF(G413&lt;=$J$10*12,SUM($H$15:H413),"")</f>
        <v/>
      </c>
      <c r="J413" s="4" t="str">
        <f t="shared" si="64"/>
        <v/>
      </c>
      <c r="L413" s="12">
        <v>399</v>
      </c>
      <c r="M413" s="4" t="str">
        <f t="shared" si="63"/>
        <v/>
      </c>
      <c r="N413" s="4" t="str">
        <f>IF(L413&lt;=$O$10*12,SUM($M$15:M413),"")</f>
        <v/>
      </c>
      <c r="O413" s="4" t="str">
        <f t="shared" si="62"/>
        <v/>
      </c>
      <c r="Q413" s="4" t="e">
        <f t="shared" si="67"/>
        <v>#VALUE!</v>
      </c>
      <c r="R413" s="4">
        <f t="shared" si="65"/>
        <v>52.083333333333336</v>
      </c>
      <c r="S413" s="3" t="e">
        <f t="shared" si="68"/>
        <v>#VALUE!</v>
      </c>
      <c r="T413" s="11" t="e">
        <f t="shared" si="69"/>
        <v>#VALUE!</v>
      </c>
    </row>
    <row r="414" spans="2:20">
      <c r="B414" s="12">
        <v>400</v>
      </c>
      <c r="C414" s="4" t="str">
        <f t="shared" si="66"/>
        <v/>
      </c>
      <c r="D414" s="4" t="str">
        <f>IF(B414&lt;=$E$10*12,SUM($C$15:C414),"")</f>
        <v/>
      </c>
      <c r="E414" s="4" t="str">
        <f t="shared" si="61"/>
        <v/>
      </c>
      <c r="G414" s="12">
        <v>400</v>
      </c>
      <c r="H414" s="4" t="str">
        <f t="shared" si="70"/>
        <v/>
      </c>
      <c r="I414" s="4" t="str">
        <f>IF(G414&lt;=$J$10*12,SUM($H$15:H414),"")</f>
        <v/>
      </c>
      <c r="J414" s="4" t="str">
        <f t="shared" si="64"/>
        <v/>
      </c>
      <c r="L414" s="12">
        <v>400</v>
      </c>
      <c r="M414" s="4" t="str">
        <f t="shared" si="63"/>
        <v/>
      </c>
      <c r="N414" s="4" t="str">
        <f>IF(L414&lt;=$O$10*12,SUM($M$15:M414),"")</f>
        <v/>
      </c>
      <c r="O414" s="4" t="str">
        <f t="shared" si="62"/>
        <v/>
      </c>
      <c r="Q414" s="4" t="e">
        <f t="shared" si="67"/>
        <v>#VALUE!</v>
      </c>
      <c r="R414" s="4">
        <f t="shared" si="65"/>
        <v>52.083333333333336</v>
      </c>
      <c r="S414" s="3" t="e">
        <f t="shared" si="68"/>
        <v>#VALUE!</v>
      </c>
      <c r="T414" s="11" t="e">
        <f t="shared" si="69"/>
        <v>#VALUE!</v>
      </c>
    </row>
    <row r="415" spans="2:20">
      <c r="B415" s="12">
        <v>401</v>
      </c>
      <c r="C415" s="4" t="str">
        <f t="shared" si="66"/>
        <v/>
      </c>
      <c r="D415" s="4" t="str">
        <f>IF(B415&lt;=$E$10*12,SUM($C$15:C415),"")</f>
        <v/>
      </c>
      <c r="E415" s="4" t="str">
        <f t="shared" si="61"/>
        <v/>
      </c>
      <c r="G415" s="12">
        <v>401</v>
      </c>
      <c r="H415" s="4" t="str">
        <f t="shared" si="70"/>
        <v/>
      </c>
      <c r="I415" s="4" t="str">
        <f>IF(G415&lt;=$J$10*12,SUM($H$15:H415),"")</f>
        <v/>
      </c>
      <c r="J415" s="4" t="str">
        <f t="shared" si="64"/>
        <v/>
      </c>
      <c r="L415" s="12">
        <v>401</v>
      </c>
      <c r="M415" s="4" t="str">
        <f t="shared" si="63"/>
        <v/>
      </c>
      <c r="N415" s="4" t="str">
        <f>IF(L415&lt;=$O$10*12,SUM($M$15:M415),"")</f>
        <v/>
      </c>
      <c r="O415" s="4" t="str">
        <f t="shared" si="62"/>
        <v/>
      </c>
      <c r="Q415" s="4" t="e">
        <f t="shared" si="67"/>
        <v>#VALUE!</v>
      </c>
      <c r="R415" s="4">
        <f t="shared" si="65"/>
        <v>52.083333333333336</v>
      </c>
      <c r="S415" s="3" t="e">
        <f t="shared" si="68"/>
        <v>#VALUE!</v>
      </c>
      <c r="T415" s="11" t="e">
        <f t="shared" si="69"/>
        <v>#VALUE!</v>
      </c>
    </row>
    <row r="416" spans="2:20">
      <c r="B416" s="12">
        <v>402</v>
      </c>
      <c r="C416" s="4" t="str">
        <f t="shared" si="66"/>
        <v/>
      </c>
      <c r="D416" s="4" t="str">
        <f>IF(B416&lt;=$E$10*12,SUM($C$15:C416),"")</f>
        <v/>
      </c>
      <c r="E416" s="4" t="str">
        <f t="shared" si="61"/>
        <v/>
      </c>
      <c r="G416" s="12">
        <v>402</v>
      </c>
      <c r="H416" s="4" t="str">
        <f t="shared" si="70"/>
        <v/>
      </c>
      <c r="I416" s="4" t="str">
        <f>IF(G416&lt;=$J$10*12,SUM($H$15:H416),"")</f>
        <v/>
      </c>
      <c r="J416" s="4" t="str">
        <f t="shared" si="64"/>
        <v/>
      </c>
      <c r="L416" s="12">
        <v>402</v>
      </c>
      <c r="M416" s="4" t="str">
        <f t="shared" si="63"/>
        <v/>
      </c>
      <c r="N416" s="4" t="str">
        <f>IF(L416&lt;=$O$10*12,SUM($M$15:M416),"")</f>
        <v/>
      </c>
      <c r="O416" s="4" t="str">
        <f t="shared" si="62"/>
        <v/>
      </c>
      <c r="Q416" s="4" t="e">
        <f t="shared" si="67"/>
        <v>#VALUE!</v>
      </c>
      <c r="R416" s="4">
        <f t="shared" si="65"/>
        <v>52.083333333333336</v>
      </c>
      <c r="S416" s="3" t="e">
        <f t="shared" si="68"/>
        <v>#VALUE!</v>
      </c>
      <c r="T416" s="11" t="e">
        <f t="shared" si="69"/>
        <v>#VALUE!</v>
      </c>
    </row>
    <row r="417" spans="2:20">
      <c r="B417" s="12">
        <v>403</v>
      </c>
      <c r="C417" s="4" t="str">
        <f t="shared" si="66"/>
        <v/>
      </c>
      <c r="D417" s="4" t="str">
        <f>IF(B417&lt;=$E$10*12,SUM($C$15:C417),"")</f>
        <v/>
      </c>
      <c r="E417" s="4" t="str">
        <f t="shared" si="61"/>
        <v/>
      </c>
      <c r="G417" s="12">
        <v>403</v>
      </c>
      <c r="H417" s="4" t="str">
        <f t="shared" si="70"/>
        <v/>
      </c>
      <c r="I417" s="4" t="str">
        <f>IF(G417&lt;=$J$10*12,SUM($H$15:H417),"")</f>
        <v/>
      </c>
      <c r="J417" s="4" t="str">
        <f t="shared" si="64"/>
        <v/>
      </c>
      <c r="L417" s="12">
        <v>403</v>
      </c>
      <c r="M417" s="4" t="str">
        <f t="shared" si="63"/>
        <v/>
      </c>
      <c r="N417" s="4" t="str">
        <f>IF(L417&lt;=$O$10*12,SUM($M$15:M417),"")</f>
        <v/>
      </c>
      <c r="O417" s="4" t="str">
        <f t="shared" si="62"/>
        <v/>
      </c>
      <c r="Q417" s="4" t="e">
        <f t="shared" si="67"/>
        <v>#VALUE!</v>
      </c>
      <c r="R417" s="4">
        <f t="shared" si="65"/>
        <v>52.083333333333336</v>
      </c>
      <c r="S417" s="3" t="e">
        <f t="shared" si="68"/>
        <v>#VALUE!</v>
      </c>
      <c r="T417" s="11" t="e">
        <f t="shared" si="69"/>
        <v>#VALUE!</v>
      </c>
    </row>
    <row r="418" spans="2:20">
      <c r="B418" s="12">
        <v>404</v>
      </c>
      <c r="C418" s="4" t="str">
        <f t="shared" si="66"/>
        <v/>
      </c>
      <c r="D418" s="4" t="str">
        <f>IF(B418&lt;=$E$10*12,SUM($C$15:C418),"")</f>
        <v/>
      </c>
      <c r="E418" s="4" t="str">
        <f t="shared" si="61"/>
        <v/>
      </c>
      <c r="G418" s="12">
        <v>404</v>
      </c>
      <c r="H418" s="4" t="str">
        <f t="shared" si="70"/>
        <v/>
      </c>
      <c r="I418" s="4" t="str">
        <f>IF(G418&lt;=$J$10*12,SUM($H$15:H418),"")</f>
        <v/>
      </c>
      <c r="J418" s="4" t="str">
        <f t="shared" si="64"/>
        <v/>
      </c>
      <c r="L418" s="12">
        <v>404</v>
      </c>
      <c r="M418" s="4" t="str">
        <f t="shared" si="63"/>
        <v/>
      </c>
      <c r="N418" s="4" t="str">
        <f>IF(L418&lt;=$O$10*12,SUM($M$15:M418),"")</f>
        <v/>
      </c>
      <c r="O418" s="4" t="str">
        <f t="shared" si="62"/>
        <v/>
      </c>
      <c r="Q418" s="4" t="e">
        <f t="shared" si="67"/>
        <v>#VALUE!</v>
      </c>
      <c r="R418" s="4">
        <f t="shared" si="65"/>
        <v>52.083333333333336</v>
      </c>
      <c r="S418" s="3" t="e">
        <f t="shared" si="68"/>
        <v>#VALUE!</v>
      </c>
      <c r="T418" s="11" t="e">
        <f t="shared" si="69"/>
        <v>#VALUE!</v>
      </c>
    </row>
    <row r="419" spans="2:20">
      <c r="B419" s="12">
        <v>405</v>
      </c>
      <c r="C419" s="4" t="str">
        <f t="shared" si="66"/>
        <v/>
      </c>
      <c r="D419" s="4" t="str">
        <f>IF(B419&lt;=$E$10*12,SUM($C$15:C419),"")</f>
        <v/>
      </c>
      <c r="E419" s="4" t="str">
        <f t="shared" si="61"/>
        <v/>
      </c>
      <c r="G419" s="12">
        <v>405</v>
      </c>
      <c r="H419" s="4" t="str">
        <f t="shared" si="70"/>
        <v/>
      </c>
      <c r="I419" s="4" t="str">
        <f>IF(G419&lt;=$J$10*12,SUM($H$15:H419),"")</f>
        <v/>
      </c>
      <c r="J419" s="4" t="str">
        <f t="shared" si="64"/>
        <v/>
      </c>
      <c r="L419" s="12">
        <v>405</v>
      </c>
      <c r="M419" s="4" t="str">
        <f t="shared" si="63"/>
        <v/>
      </c>
      <c r="N419" s="4" t="str">
        <f>IF(L419&lt;=$O$10*12,SUM($M$15:M419),"")</f>
        <v/>
      </c>
      <c r="O419" s="4" t="str">
        <f t="shared" si="62"/>
        <v/>
      </c>
      <c r="Q419" s="4" t="e">
        <f t="shared" si="67"/>
        <v>#VALUE!</v>
      </c>
      <c r="R419" s="4">
        <f t="shared" si="65"/>
        <v>52.083333333333336</v>
      </c>
      <c r="S419" s="3" t="e">
        <f t="shared" si="68"/>
        <v>#VALUE!</v>
      </c>
      <c r="T419" s="11" t="e">
        <f t="shared" si="69"/>
        <v>#VALUE!</v>
      </c>
    </row>
    <row r="420" spans="2:20">
      <c r="B420" s="12">
        <v>406</v>
      </c>
      <c r="C420" s="4" t="str">
        <f t="shared" si="66"/>
        <v/>
      </c>
      <c r="D420" s="4" t="str">
        <f>IF(B420&lt;=$E$10*12,SUM($C$15:C420),"")</f>
        <v/>
      </c>
      <c r="E420" s="4" t="str">
        <f t="shared" si="61"/>
        <v/>
      </c>
      <c r="G420" s="12">
        <v>406</v>
      </c>
      <c r="H420" s="4" t="str">
        <f t="shared" si="70"/>
        <v/>
      </c>
      <c r="I420" s="4" t="str">
        <f>IF(G420&lt;=$J$10*12,SUM($H$15:H420),"")</f>
        <v/>
      </c>
      <c r="J420" s="4" t="str">
        <f t="shared" si="64"/>
        <v/>
      </c>
      <c r="L420" s="12">
        <v>406</v>
      </c>
      <c r="M420" s="4" t="str">
        <f t="shared" si="63"/>
        <v/>
      </c>
      <c r="N420" s="4" t="str">
        <f>IF(L420&lt;=$O$10*12,SUM($M$15:M420),"")</f>
        <v/>
      </c>
      <c r="O420" s="4" t="str">
        <f t="shared" si="62"/>
        <v/>
      </c>
      <c r="Q420" s="4" t="e">
        <f t="shared" si="67"/>
        <v>#VALUE!</v>
      </c>
      <c r="R420" s="4">
        <f t="shared" si="65"/>
        <v>52.083333333333336</v>
      </c>
      <c r="S420" s="3" t="e">
        <f t="shared" si="68"/>
        <v>#VALUE!</v>
      </c>
      <c r="T420" s="11" t="e">
        <f t="shared" si="69"/>
        <v>#VALUE!</v>
      </c>
    </row>
    <row r="421" spans="2:20">
      <c r="B421" s="12">
        <v>407</v>
      </c>
      <c r="C421" s="4" t="str">
        <f t="shared" si="66"/>
        <v/>
      </c>
      <c r="D421" s="4" t="str">
        <f>IF(B421&lt;=$E$10*12,SUM($C$15:C421),"")</f>
        <v/>
      </c>
      <c r="E421" s="4" t="str">
        <f t="shared" si="61"/>
        <v/>
      </c>
      <c r="G421" s="12">
        <v>407</v>
      </c>
      <c r="H421" s="4" t="str">
        <f t="shared" si="70"/>
        <v/>
      </c>
      <c r="I421" s="4" t="str">
        <f>IF(G421&lt;=$J$10*12,SUM($H$15:H421),"")</f>
        <v/>
      </c>
      <c r="J421" s="4" t="str">
        <f t="shared" si="64"/>
        <v/>
      </c>
      <c r="L421" s="12">
        <v>407</v>
      </c>
      <c r="M421" s="4" t="str">
        <f t="shared" si="63"/>
        <v/>
      </c>
      <c r="N421" s="4" t="str">
        <f>IF(L421&lt;=$O$10*12,SUM($M$15:M421),"")</f>
        <v/>
      </c>
      <c r="O421" s="4" t="str">
        <f t="shared" si="62"/>
        <v/>
      </c>
      <c r="Q421" s="4" t="e">
        <f t="shared" si="67"/>
        <v>#VALUE!</v>
      </c>
      <c r="R421" s="4">
        <f t="shared" si="65"/>
        <v>52.083333333333336</v>
      </c>
      <c r="S421" s="3" t="e">
        <f t="shared" si="68"/>
        <v>#VALUE!</v>
      </c>
      <c r="T421" s="11" t="e">
        <f t="shared" si="69"/>
        <v>#VALUE!</v>
      </c>
    </row>
    <row r="422" spans="2:20">
      <c r="B422" s="12">
        <v>408</v>
      </c>
      <c r="C422" s="4" t="str">
        <f t="shared" si="66"/>
        <v/>
      </c>
      <c r="D422" s="4" t="str">
        <f>IF(B422&lt;=$E$10*12,SUM($C$15:C422),"")</f>
        <v/>
      </c>
      <c r="E422" s="4" t="str">
        <f t="shared" si="61"/>
        <v/>
      </c>
      <c r="G422" s="12">
        <v>408</v>
      </c>
      <c r="H422" s="4" t="str">
        <f t="shared" si="70"/>
        <v/>
      </c>
      <c r="I422" s="4" t="str">
        <f>IF(G422&lt;=$J$10*12,SUM($H$15:H422),"")</f>
        <v/>
      </c>
      <c r="J422" s="4" t="str">
        <f t="shared" si="64"/>
        <v/>
      </c>
      <c r="L422" s="12">
        <v>408</v>
      </c>
      <c r="M422" s="4" t="str">
        <f t="shared" si="63"/>
        <v/>
      </c>
      <c r="N422" s="4" t="str">
        <f>IF(L422&lt;=$O$10*12,SUM($M$15:M422),"")</f>
        <v/>
      </c>
      <c r="O422" s="4" t="str">
        <f t="shared" si="62"/>
        <v/>
      </c>
      <c r="Q422" s="4" t="e">
        <f t="shared" si="67"/>
        <v>#VALUE!</v>
      </c>
      <c r="R422" s="4">
        <f t="shared" si="65"/>
        <v>52.083333333333336</v>
      </c>
      <c r="S422" s="3" t="e">
        <f t="shared" si="68"/>
        <v>#VALUE!</v>
      </c>
      <c r="T422" s="11" t="e">
        <f t="shared" si="69"/>
        <v>#VALUE!</v>
      </c>
    </row>
    <row r="423" spans="2:20">
      <c r="B423" s="12">
        <v>409</v>
      </c>
      <c r="C423" s="4" t="str">
        <f t="shared" si="66"/>
        <v/>
      </c>
      <c r="D423" s="4" t="str">
        <f>IF(B423&lt;=$E$10*12,SUM($C$15:C423),"")</f>
        <v/>
      </c>
      <c r="E423" s="4" t="str">
        <f t="shared" si="61"/>
        <v/>
      </c>
      <c r="G423" s="12">
        <v>409</v>
      </c>
      <c r="H423" s="4" t="str">
        <f t="shared" si="70"/>
        <v/>
      </c>
      <c r="I423" s="4" t="str">
        <f>IF(G423&lt;=$J$10*12,SUM($H$15:H423),"")</f>
        <v/>
      </c>
      <c r="J423" s="4" t="str">
        <f t="shared" si="64"/>
        <v/>
      </c>
      <c r="L423" s="12">
        <v>409</v>
      </c>
      <c r="M423" s="4" t="str">
        <f t="shared" si="63"/>
        <v/>
      </c>
      <c r="N423" s="4" t="str">
        <f>IF(L423&lt;=$O$10*12,SUM($M$15:M423),"")</f>
        <v/>
      </c>
      <c r="O423" s="4" t="str">
        <f t="shared" si="62"/>
        <v/>
      </c>
      <c r="Q423" s="4" t="e">
        <f t="shared" si="67"/>
        <v>#VALUE!</v>
      </c>
      <c r="R423" s="4">
        <f t="shared" si="65"/>
        <v>52.083333333333336</v>
      </c>
      <c r="S423" s="3" t="e">
        <f t="shared" si="68"/>
        <v>#VALUE!</v>
      </c>
      <c r="T423" s="11" t="e">
        <f t="shared" si="69"/>
        <v>#VALUE!</v>
      </c>
    </row>
    <row r="424" spans="2:20">
      <c r="B424" s="12">
        <v>410</v>
      </c>
      <c r="C424" s="4" t="str">
        <f t="shared" si="66"/>
        <v/>
      </c>
      <c r="D424" s="4" t="str">
        <f>IF(B424&lt;=$E$10*12,SUM($C$15:C424),"")</f>
        <v/>
      </c>
      <c r="E424" s="4" t="str">
        <f t="shared" ref="E424:E487" si="71">IF(B424&lt;=$E$10*12,$E$8-D424,"")</f>
        <v/>
      </c>
      <c r="G424" s="12">
        <v>410</v>
      </c>
      <c r="H424" s="4" t="str">
        <f t="shared" si="70"/>
        <v/>
      </c>
      <c r="I424" s="4" t="str">
        <f>IF(G424&lt;=$J$10*12,SUM($H$15:H424),"")</f>
        <v/>
      </c>
      <c r="J424" s="4" t="str">
        <f t="shared" si="64"/>
        <v/>
      </c>
      <c r="L424" s="12">
        <v>410</v>
      </c>
      <c r="M424" s="4" t="str">
        <f t="shared" si="63"/>
        <v/>
      </c>
      <c r="N424" s="4" t="str">
        <f>IF(L424&lt;=$O$10*12,SUM($M$15:M424),"")</f>
        <v/>
      </c>
      <c r="O424" s="4" t="str">
        <f t="shared" si="62"/>
        <v/>
      </c>
      <c r="Q424" s="4" t="e">
        <f t="shared" si="67"/>
        <v>#VALUE!</v>
      </c>
      <c r="R424" s="4">
        <f t="shared" si="65"/>
        <v>52.083333333333336</v>
      </c>
      <c r="S424" s="3" t="e">
        <f t="shared" si="68"/>
        <v>#VALUE!</v>
      </c>
      <c r="T424" s="11" t="e">
        <f t="shared" si="69"/>
        <v>#VALUE!</v>
      </c>
    </row>
    <row r="425" spans="2:20">
      <c r="B425" s="12">
        <v>411</v>
      </c>
      <c r="C425" s="4" t="str">
        <f t="shared" si="66"/>
        <v/>
      </c>
      <c r="D425" s="4" t="str">
        <f>IF(B425&lt;=$E$10*12,SUM($C$15:C425),"")</f>
        <v/>
      </c>
      <c r="E425" s="4" t="str">
        <f t="shared" si="71"/>
        <v/>
      </c>
      <c r="G425" s="12">
        <v>411</v>
      </c>
      <c r="H425" s="4" t="str">
        <f t="shared" si="70"/>
        <v/>
      </c>
      <c r="I425" s="4" t="str">
        <f>IF(G425&lt;=$J$10*12,SUM($H$15:H425),"")</f>
        <v/>
      </c>
      <c r="J425" s="4" t="str">
        <f t="shared" si="64"/>
        <v/>
      </c>
      <c r="L425" s="12">
        <v>411</v>
      </c>
      <c r="M425" s="4" t="str">
        <f t="shared" si="63"/>
        <v/>
      </c>
      <c r="N425" s="4" t="str">
        <f>IF(L425&lt;=$O$10*12,SUM($M$15:M425),"")</f>
        <v/>
      </c>
      <c r="O425" s="4" t="str">
        <f t="shared" si="62"/>
        <v/>
      </c>
      <c r="Q425" s="4" t="e">
        <f t="shared" si="67"/>
        <v>#VALUE!</v>
      </c>
      <c r="R425" s="4">
        <f t="shared" si="65"/>
        <v>52.083333333333336</v>
      </c>
      <c r="S425" s="3" t="e">
        <f t="shared" si="68"/>
        <v>#VALUE!</v>
      </c>
      <c r="T425" s="11" t="e">
        <f t="shared" si="69"/>
        <v>#VALUE!</v>
      </c>
    </row>
    <row r="426" spans="2:20">
      <c r="B426" s="12">
        <v>412</v>
      </c>
      <c r="C426" s="4" t="str">
        <f t="shared" si="66"/>
        <v/>
      </c>
      <c r="D426" s="4" t="str">
        <f>IF(B426&lt;=$E$10*12,SUM($C$15:C426),"")</f>
        <v/>
      </c>
      <c r="E426" s="4" t="str">
        <f t="shared" si="71"/>
        <v/>
      </c>
      <c r="G426" s="12">
        <v>412</v>
      </c>
      <c r="H426" s="4" t="str">
        <f t="shared" si="70"/>
        <v/>
      </c>
      <c r="I426" s="4" t="str">
        <f>IF(G426&lt;=$J$10*12,SUM($H$15:H426),"")</f>
        <v/>
      </c>
      <c r="J426" s="4" t="str">
        <f t="shared" si="64"/>
        <v/>
      </c>
      <c r="L426" s="12">
        <v>412</v>
      </c>
      <c r="M426" s="4" t="str">
        <f t="shared" si="63"/>
        <v/>
      </c>
      <c r="N426" s="4" t="str">
        <f>IF(L426&lt;=$O$10*12,SUM($M$15:M426),"")</f>
        <v/>
      </c>
      <c r="O426" s="4" t="str">
        <f t="shared" si="62"/>
        <v/>
      </c>
      <c r="Q426" s="4" t="e">
        <f t="shared" si="67"/>
        <v>#VALUE!</v>
      </c>
      <c r="R426" s="4">
        <f t="shared" si="65"/>
        <v>52.083333333333336</v>
      </c>
      <c r="S426" s="3" t="e">
        <f t="shared" si="68"/>
        <v>#VALUE!</v>
      </c>
      <c r="T426" s="11" t="e">
        <f t="shared" si="69"/>
        <v>#VALUE!</v>
      </c>
    </row>
    <row r="427" spans="2:20">
      <c r="B427" s="12">
        <v>413</v>
      </c>
      <c r="C427" s="4" t="str">
        <f t="shared" si="66"/>
        <v/>
      </c>
      <c r="D427" s="4" t="str">
        <f>IF(B427&lt;=$E$10*12,SUM($C$15:C427),"")</f>
        <v/>
      </c>
      <c r="E427" s="4" t="str">
        <f t="shared" si="71"/>
        <v/>
      </c>
      <c r="G427" s="12">
        <v>413</v>
      </c>
      <c r="H427" s="4" t="str">
        <f t="shared" si="70"/>
        <v/>
      </c>
      <c r="I427" s="4" t="str">
        <f>IF(G427&lt;=$J$10*12,SUM($H$15:H427),"")</f>
        <v/>
      </c>
      <c r="J427" s="4" t="str">
        <f t="shared" si="64"/>
        <v/>
      </c>
      <c r="L427" s="12">
        <v>413</v>
      </c>
      <c r="M427" s="4" t="str">
        <f t="shared" si="63"/>
        <v/>
      </c>
      <c r="N427" s="4" t="str">
        <f>IF(L427&lt;=$O$10*12,SUM($M$15:M427),"")</f>
        <v/>
      </c>
      <c r="O427" s="4" t="str">
        <f t="shared" ref="O427:O490" si="72">IF(L427&lt;=$O$10*12,$O$8-N427,"")</f>
        <v/>
      </c>
      <c r="Q427" s="4" t="e">
        <f t="shared" si="67"/>
        <v>#VALUE!</v>
      </c>
      <c r="R427" s="4">
        <f t="shared" si="65"/>
        <v>52.083333333333336</v>
      </c>
      <c r="S427" s="3" t="e">
        <f t="shared" si="68"/>
        <v>#VALUE!</v>
      </c>
      <c r="T427" s="11" t="e">
        <f t="shared" si="69"/>
        <v>#VALUE!</v>
      </c>
    </row>
    <row r="428" spans="2:20">
      <c r="B428" s="12">
        <v>414</v>
      </c>
      <c r="C428" s="4" t="str">
        <f t="shared" si="66"/>
        <v/>
      </c>
      <c r="D428" s="4" t="str">
        <f>IF(B428&lt;=$E$10*12,SUM($C$15:C428),"")</f>
        <v/>
      </c>
      <c r="E428" s="4" t="str">
        <f t="shared" si="71"/>
        <v/>
      </c>
      <c r="G428" s="12">
        <v>414</v>
      </c>
      <c r="H428" s="4" t="str">
        <f t="shared" si="70"/>
        <v/>
      </c>
      <c r="I428" s="4" t="str">
        <f>IF(G428&lt;=$J$10*12,SUM($H$15:H428),"")</f>
        <v/>
      </c>
      <c r="J428" s="4" t="str">
        <f t="shared" si="64"/>
        <v/>
      </c>
      <c r="L428" s="12">
        <v>414</v>
      </c>
      <c r="M428" s="4" t="str">
        <f t="shared" si="63"/>
        <v/>
      </c>
      <c r="N428" s="4" t="str">
        <f>IF(L428&lt;=$O$10*12,SUM($M$15:M428),"")</f>
        <v/>
      </c>
      <c r="O428" s="4" t="str">
        <f t="shared" si="72"/>
        <v/>
      </c>
      <c r="Q428" s="4" t="e">
        <f t="shared" si="67"/>
        <v>#VALUE!</v>
      </c>
      <c r="R428" s="4">
        <f t="shared" si="65"/>
        <v>52.083333333333336</v>
      </c>
      <c r="S428" s="3" t="e">
        <f t="shared" si="68"/>
        <v>#VALUE!</v>
      </c>
      <c r="T428" s="11" t="e">
        <f t="shared" si="69"/>
        <v>#VALUE!</v>
      </c>
    </row>
    <row r="429" spans="2:20">
      <c r="B429" s="12">
        <v>415</v>
      </c>
      <c r="C429" s="4" t="str">
        <f t="shared" si="66"/>
        <v/>
      </c>
      <c r="D429" s="4" t="str">
        <f>IF(B429&lt;=$E$10*12,SUM($C$15:C429),"")</f>
        <v/>
      </c>
      <c r="E429" s="4" t="str">
        <f t="shared" si="71"/>
        <v/>
      </c>
      <c r="G429" s="12">
        <v>415</v>
      </c>
      <c r="H429" s="4" t="str">
        <f t="shared" si="70"/>
        <v/>
      </c>
      <c r="I429" s="4" t="str">
        <f>IF(G429&lt;=$J$10*12,SUM($H$15:H429),"")</f>
        <v/>
      </c>
      <c r="J429" s="4" t="str">
        <f t="shared" si="64"/>
        <v/>
      </c>
      <c r="L429" s="12">
        <v>415</v>
      </c>
      <c r="M429" s="4" t="str">
        <f t="shared" ref="M429:M492" si="73">IF(L429&lt;=$O$10*12,IF(O428/$O$10/12*$O$12&gt;=$O$8/$O$10/12,O428/$O$10/12*$O$12,T428/($O$10*12-S428)),"")</f>
        <v/>
      </c>
      <c r="N429" s="4" t="str">
        <f>IF(L429&lt;=$O$10*12,SUM($M$15:M429),"")</f>
        <v/>
      </c>
      <c r="O429" s="4" t="str">
        <f t="shared" si="72"/>
        <v/>
      </c>
      <c r="Q429" s="4" t="e">
        <f t="shared" si="67"/>
        <v>#VALUE!</v>
      </c>
      <c r="R429" s="4">
        <f t="shared" si="65"/>
        <v>52.083333333333336</v>
      </c>
      <c r="S429" s="3" t="e">
        <f t="shared" si="68"/>
        <v>#VALUE!</v>
      </c>
      <c r="T429" s="11" t="e">
        <f t="shared" si="69"/>
        <v>#VALUE!</v>
      </c>
    </row>
    <row r="430" spans="2:20">
      <c r="B430" s="12">
        <v>416</v>
      </c>
      <c r="C430" s="4" t="str">
        <f t="shared" si="66"/>
        <v/>
      </c>
      <c r="D430" s="4" t="str">
        <f>IF(B430&lt;=$E$10*12,SUM($C$15:C430),"")</f>
        <v/>
      </c>
      <c r="E430" s="4" t="str">
        <f t="shared" si="71"/>
        <v/>
      </c>
      <c r="G430" s="12">
        <v>416</v>
      </c>
      <c r="H430" s="4" t="str">
        <f t="shared" si="70"/>
        <v/>
      </c>
      <c r="I430" s="4" t="str">
        <f>IF(G430&lt;=$J$10*12,SUM($H$15:H430),"")</f>
        <v/>
      </c>
      <c r="J430" s="4" t="str">
        <f t="shared" si="64"/>
        <v/>
      </c>
      <c r="L430" s="12">
        <v>416</v>
      </c>
      <c r="M430" s="4" t="str">
        <f t="shared" si="73"/>
        <v/>
      </c>
      <c r="N430" s="4" t="str">
        <f>IF(L430&lt;=$O$10*12,SUM($M$15:M430),"")</f>
        <v/>
      </c>
      <c r="O430" s="4" t="str">
        <f t="shared" si="72"/>
        <v/>
      </c>
      <c r="Q430" s="4" t="e">
        <f t="shared" si="67"/>
        <v>#VALUE!</v>
      </c>
      <c r="R430" s="4">
        <f t="shared" si="65"/>
        <v>52.083333333333336</v>
      </c>
      <c r="S430" s="3" t="e">
        <f t="shared" si="68"/>
        <v>#VALUE!</v>
      </c>
      <c r="T430" s="11" t="e">
        <f t="shared" si="69"/>
        <v>#VALUE!</v>
      </c>
    </row>
    <row r="431" spans="2:20">
      <c r="B431" s="12">
        <v>417</v>
      </c>
      <c r="C431" s="4" t="str">
        <f t="shared" si="66"/>
        <v/>
      </c>
      <c r="D431" s="4" t="str">
        <f>IF(B431&lt;=$E$10*12,SUM($C$15:C431),"")</f>
        <v/>
      </c>
      <c r="E431" s="4" t="str">
        <f t="shared" si="71"/>
        <v/>
      </c>
      <c r="G431" s="12">
        <v>417</v>
      </c>
      <c r="H431" s="4" t="str">
        <f t="shared" si="70"/>
        <v/>
      </c>
      <c r="I431" s="4" t="str">
        <f>IF(G431&lt;=$J$10*12,SUM($H$15:H431),"")</f>
        <v/>
      </c>
      <c r="J431" s="4" t="str">
        <f t="shared" si="64"/>
        <v/>
      </c>
      <c r="L431" s="12">
        <v>417</v>
      </c>
      <c r="M431" s="4" t="str">
        <f t="shared" si="73"/>
        <v/>
      </c>
      <c r="N431" s="4" t="str">
        <f>IF(L431&lt;=$O$10*12,SUM($M$15:M431),"")</f>
        <v/>
      </c>
      <c r="O431" s="4" t="str">
        <f t="shared" si="72"/>
        <v/>
      </c>
      <c r="Q431" s="4" t="e">
        <f t="shared" si="67"/>
        <v>#VALUE!</v>
      </c>
      <c r="R431" s="4">
        <f t="shared" si="65"/>
        <v>52.083333333333336</v>
      </c>
      <c r="S431" s="3" t="e">
        <f t="shared" si="68"/>
        <v>#VALUE!</v>
      </c>
      <c r="T431" s="11" t="e">
        <f t="shared" si="69"/>
        <v>#VALUE!</v>
      </c>
    </row>
    <row r="432" spans="2:20">
      <c r="B432" s="12">
        <v>418</v>
      </c>
      <c r="C432" s="4" t="str">
        <f t="shared" si="66"/>
        <v/>
      </c>
      <c r="D432" s="4" t="str">
        <f>IF(B432&lt;=$E$10*12,SUM($C$15:C432),"")</f>
        <v/>
      </c>
      <c r="E432" s="4" t="str">
        <f t="shared" si="71"/>
        <v/>
      </c>
      <c r="G432" s="12">
        <v>418</v>
      </c>
      <c r="H432" s="4" t="str">
        <f t="shared" si="70"/>
        <v/>
      </c>
      <c r="I432" s="4" t="str">
        <f>IF(G432&lt;=$J$10*12,SUM($H$15:H432),"")</f>
        <v/>
      </c>
      <c r="J432" s="4" t="str">
        <f t="shared" si="64"/>
        <v/>
      </c>
      <c r="L432" s="12">
        <v>418</v>
      </c>
      <c r="M432" s="4" t="str">
        <f t="shared" si="73"/>
        <v/>
      </c>
      <c r="N432" s="4" t="str">
        <f>IF(L432&lt;=$O$10*12,SUM($M$15:M432),"")</f>
        <v/>
      </c>
      <c r="O432" s="4" t="str">
        <f t="shared" si="72"/>
        <v/>
      </c>
      <c r="Q432" s="4" t="e">
        <f t="shared" si="67"/>
        <v>#VALUE!</v>
      </c>
      <c r="R432" s="4">
        <f t="shared" si="65"/>
        <v>52.083333333333336</v>
      </c>
      <c r="S432" s="3" t="e">
        <f t="shared" si="68"/>
        <v>#VALUE!</v>
      </c>
      <c r="T432" s="11" t="e">
        <f t="shared" si="69"/>
        <v>#VALUE!</v>
      </c>
    </row>
    <row r="433" spans="2:20">
      <c r="B433" s="12">
        <v>419</v>
      </c>
      <c r="C433" s="4" t="str">
        <f t="shared" si="66"/>
        <v/>
      </c>
      <c r="D433" s="4" t="str">
        <f>IF(B433&lt;=$E$10*12,SUM($C$15:C433),"")</f>
        <v/>
      </c>
      <c r="E433" s="4" t="str">
        <f t="shared" si="71"/>
        <v/>
      </c>
      <c r="G433" s="12">
        <v>419</v>
      </c>
      <c r="H433" s="4" t="str">
        <f t="shared" si="70"/>
        <v/>
      </c>
      <c r="I433" s="4" t="str">
        <f>IF(G433&lt;=$J$10*12,SUM($H$15:H433),"")</f>
        <v/>
      </c>
      <c r="J433" s="4" t="str">
        <f t="shared" si="64"/>
        <v/>
      </c>
      <c r="L433" s="12">
        <v>419</v>
      </c>
      <c r="M433" s="4" t="str">
        <f t="shared" si="73"/>
        <v/>
      </c>
      <c r="N433" s="4" t="str">
        <f>IF(L433&lt;=$O$10*12,SUM($M$15:M433),"")</f>
        <v/>
      </c>
      <c r="O433" s="4" t="str">
        <f t="shared" si="72"/>
        <v/>
      </c>
      <c r="Q433" s="4" t="e">
        <f t="shared" si="67"/>
        <v>#VALUE!</v>
      </c>
      <c r="R433" s="4">
        <f t="shared" si="65"/>
        <v>52.083333333333336</v>
      </c>
      <c r="S433" s="3" t="e">
        <f t="shared" si="68"/>
        <v>#VALUE!</v>
      </c>
      <c r="T433" s="11" t="e">
        <f t="shared" si="69"/>
        <v>#VALUE!</v>
      </c>
    </row>
    <row r="434" spans="2:20">
      <c r="B434" s="12">
        <v>420</v>
      </c>
      <c r="C434" s="4" t="str">
        <f t="shared" si="66"/>
        <v/>
      </c>
      <c r="D434" s="4" t="str">
        <f>IF(B434&lt;=$E$10*12,SUM($C$15:C434),"")</f>
        <v/>
      </c>
      <c r="E434" s="4" t="str">
        <f t="shared" si="71"/>
        <v/>
      </c>
      <c r="G434" s="12">
        <v>420</v>
      </c>
      <c r="H434" s="4" t="str">
        <f t="shared" si="70"/>
        <v/>
      </c>
      <c r="I434" s="4" t="str">
        <f>IF(G434&lt;=$J$10*12,SUM($H$15:H434),"")</f>
        <v/>
      </c>
      <c r="J434" s="4" t="str">
        <f t="shared" si="64"/>
        <v/>
      </c>
      <c r="L434" s="12">
        <v>420</v>
      </c>
      <c r="M434" s="4" t="str">
        <f t="shared" si="73"/>
        <v/>
      </c>
      <c r="N434" s="4" t="str">
        <f>IF(L434&lt;=$O$10*12,SUM($M$15:M434),"")</f>
        <v/>
      </c>
      <c r="O434" s="4" t="str">
        <f t="shared" si="72"/>
        <v/>
      </c>
      <c r="Q434" s="4" t="e">
        <f t="shared" si="67"/>
        <v>#VALUE!</v>
      </c>
      <c r="R434" s="4">
        <f t="shared" si="65"/>
        <v>52.083333333333336</v>
      </c>
      <c r="S434" s="3" t="e">
        <f t="shared" si="68"/>
        <v>#VALUE!</v>
      </c>
      <c r="T434" s="11" t="e">
        <f t="shared" si="69"/>
        <v>#VALUE!</v>
      </c>
    </row>
    <row r="435" spans="2:20">
      <c r="B435" s="12">
        <v>421</v>
      </c>
      <c r="C435" s="4" t="str">
        <f t="shared" si="66"/>
        <v/>
      </c>
      <c r="D435" s="4" t="str">
        <f>IF(B435&lt;=$E$10*12,SUM($C$15:C435),"")</f>
        <v/>
      </c>
      <c r="E435" s="4" t="str">
        <f t="shared" si="71"/>
        <v/>
      </c>
      <c r="G435" s="12">
        <v>421</v>
      </c>
      <c r="H435" s="4" t="str">
        <f t="shared" si="70"/>
        <v/>
      </c>
      <c r="I435" s="4" t="str">
        <f>IF(G435&lt;=$J$10*12,SUM($H$15:H435),"")</f>
        <v/>
      </c>
      <c r="J435" s="4" t="str">
        <f t="shared" si="64"/>
        <v/>
      </c>
      <c r="L435" s="12">
        <v>421</v>
      </c>
      <c r="M435" s="4" t="str">
        <f t="shared" si="73"/>
        <v/>
      </c>
      <c r="N435" s="4" t="str">
        <f>IF(L435&lt;=$O$10*12,SUM($M$15:M435),"")</f>
        <v/>
      </c>
      <c r="O435" s="4" t="str">
        <f t="shared" si="72"/>
        <v/>
      </c>
      <c r="Q435" s="4" t="e">
        <f t="shared" si="67"/>
        <v>#VALUE!</v>
      </c>
      <c r="R435" s="4">
        <f t="shared" si="65"/>
        <v>52.083333333333336</v>
      </c>
      <c r="S435" s="3" t="e">
        <f t="shared" si="68"/>
        <v>#VALUE!</v>
      </c>
      <c r="T435" s="11" t="e">
        <f t="shared" si="69"/>
        <v>#VALUE!</v>
      </c>
    </row>
    <row r="436" spans="2:20">
      <c r="B436" s="12">
        <v>422</v>
      </c>
      <c r="C436" s="4" t="str">
        <f t="shared" si="66"/>
        <v/>
      </c>
      <c r="D436" s="4" t="str">
        <f>IF(B436&lt;=$E$10*12,SUM($C$15:C436),"")</f>
        <v/>
      </c>
      <c r="E436" s="4" t="str">
        <f t="shared" si="71"/>
        <v/>
      </c>
      <c r="G436" s="12">
        <v>422</v>
      </c>
      <c r="H436" s="4" t="str">
        <f t="shared" si="70"/>
        <v/>
      </c>
      <c r="I436" s="4" t="str">
        <f>IF(G436&lt;=$J$10*12,SUM($H$15:H436),"")</f>
        <v/>
      </c>
      <c r="J436" s="4" t="str">
        <f t="shared" si="64"/>
        <v/>
      </c>
      <c r="L436" s="12">
        <v>422</v>
      </c>
      <c r="M436" s="4" t="str">
        <f t="shared" si="73"/>
        <v/>
      </c>
      <c r="N436" s="4" t="str">
        <f>IF(L436&lt;=$O$10*12,SUM($M$15:M436),"")</f>
        <v/>
      </c>
      <c r="O436" s="4" t="str">
        <f t="shared" si="72"/>
        <v/>
      </c>
      <c r="Q436" s="4" t="e">
        <f t="shared" si="67"/>
        <v>#VALUE!</v>
      </c>
      <c r="R436" s="4">
        <f t="shared" si="65"/>
        <v>52.083333333333336</v>
      </c>
      <c r="S436" s="3" t="e">
        <f t="shared" si="68"/>
        <v>#VALUE!</v>
      </c>
      <c r="T436" s="11" t="e">
        <f t="shared" si="69"/>
        <v>#VALUE!</v>
      </c>
    </row>
    <row r="437" spans="2:20">
      <c r="B437" s="12">
        <v>423</v>
      </c>
      <c r="C437" s="4" t="str">
        <f t="shared" si="66"/>
        <v/>
      </c>
      <c r="D437" s="4" t="str">
        <f>IF(B437&lt;=$E$10*12,SUM($C$15:C437),"")</f>
        <v/>
      </c>
      <c r="E437" s="4" t="str">
        <f t="shared" si="71"/>
        <v/>
      </c>
      <c r="G437" s="12">
        <v>423</v>
      </c>
      <c r="H437" s="4" t="str">
        <f t="shared" si="70"/>
        <v/>
      </c>
      <c r="I437" s="4" t="str">
        <f>IF(G437&lt;=$J$10*12,SUM($H$15:H437),"")</f>
        <v/>
      </c>
      <c r="J437" s="4" t="str">
        <f t="shared" si="64"/>
        <v/>
      </c>
      <c r="L437" s="12">
        <v>423</v>
      </c>
      <c r="M437" s="4" t="str">
        <f t="shared" si="73"/>
        <v/>
      </c>
      <c r="N437" s="4" t="str">
        <f>IF(L437&lt;=$O$10*12,SUM($M$15:M437),"")</f>
        <v/>
      </c>
      <c r="O437" s="4" t="str">
        <f t="shared" si="72"/>
        <v/>
      </c>
      <c r="Q437" s="4" t="e">
        <f t="shared" si="67"/>
        <v>#VALUE!</v>
      </c>
      <c r="R437" s="4">
        <f t="shared" si="65"/>
        <v>52.083333333333336</v>
      </c>
      <c r="S437" s="3" t="e">
        <f t="shared" si="68"/>
        <v>#VALUE!</v>
      </c>
      <c r="T437" s="11" t="e">
        <f t="shared" si="69"/>
        <v>#VALUE!</v>
      </c>
    </row>
    <row r="438" spans="2:20">
      <c r="B438" s="12">
        <v>424</v>
      </c>
      <c r="C438" s="4" t="str">
        <f t="shared" si="66"/>
        <v/>
      </c>
      <c r="D438" s="4" t="str">
        <f>IF(B438&lt;=$E$10*12,SUM($C$15:C438),"")</f>
        <v/>
      </c>
      <c r="E438" s="4" t="str">
        <f t="shared" si="71"/>
        <v/>
      </c>
      <c r="G438" s="12">
        <v>424</v>
      </c>
      <c r="H438" s="4" t="str">
        <f t="shared" si="70"/>
        <v/>
      </c>
      <c r="I438" s="4" t="str">
        <f>IF(G438&lt;=$J$10*12,SUM($H$15:H438),"")</f>
        <v/>
      </c>
      <c r="J438" s="4" t="str">
        <f t="shared" si="64"/>
        <v/>
      </c>
      <c r="L438" s="12">
        <v>424</v>
      </c>
      <c r="M438" s="4" t="str">
        <f t="shared" si="73"/>
        <v/>
      </c>
      <c r="N438" s="4" t="str">
        <f>IF(L438&lt;=$O$10*12,SUM($M$15:M438),"")</f>
        <v/>
      </c>
      <c r="O438" s="4" t="str">
        <f t="shared" si="72"/>
        <v/>
      </c>
      <c r="Q438" s="4" t="e">
        <f t="shared" si="67"/>
        <v>#VALUE!</v>
      </c>
      <c r="R438" s="4">
        <f t="shared" si="65"/>
        <v>52.083333333333336</v>
      </c>
      <c r="S438" s="3" t="e">
        <f t="shared" si="68"/>
        <v>#VALUE!</v>
      </c>
      <c r="T438" s="11" t="e">
        <f t="shared" si="69"/>
        <v>#VALUE!</v>
      </c>
    </row>
    <row r="439" spans="2:20">
      <c r="B439" s="12">
        <v>425</v>
      </c>
      <c r="C439" s="4" t="str">
        <f t="shared" si="66"/>
        <v/>
      </c>
      <c r="D439" s="4" t="str">
        <f>IF(B439&lt;=$E$10*12,SUM($C$15:C439),"")</f>
        <v/>
      </c>
      <c r="E439" s="4" t="str">
        <f t="shared" si="71"/>
        <v/>
      </c>
      <c r="G439" s="12">
        <v>425</v>
      </c>
      <c r="H439" s="4" t="str">
        <f t="shared" si="70"/>
        <v/>
      </c>
      <c r="I439" s="4" t="str">
        <f>IF(G439&lt;=$J$10*12,SUM($H$15:H439),"")</f>
        <v/>
      </c>
      <c r="J439" s="4" t="str">
        <f t="shared" si="64"/>
        <v/>
      </c>
      <c r="L439" s="12">
        <v>425</v>
      </c>
      <c r="M439" s="4" t="str">
        <f t="shared" si="73"/>
        <v/>
      </c>
      <c r="N439" s="4" t="str">
        <f>IF(L439&lt;=$O$10*12,SUM($M$15:M439),"")</f>
        <v/>
      </c>
      <c r="O439" s="4" t="str">
        <f t="shared" si="72"/>
        <v/>
      </c>
      <c r="Q439" s="4" t="e">
        <f t="shared" si="67"/>
        <v>#VALUE!</v>
      </c>
      <c r="R439" s="4">
        <f t="shared" si="65"/>
        <v>52.083333333333336</v>
      </c>
      <c r="S439" s="3" t="e">
        <f t="shared" si="68"/>
        <v>#VALUE!</v>
      </c>
      <c r="T439" s="11" t="e">
        <f t="shared" si="69"/>
        <v>#VALUE!</v>
      </c>
    </row>
    <row r="440" spans="2:20">
      <c r="B440" s="12">
        <v>426</v>
      </c>
      <c r="C440" s="4" t="str">
        <f t="shared" si="66"/>
        <v/>
      </c>
      <c r="D440" s="4" t="str">
        <f>IF(B440&lt;=$E$10*12,SUM($C$15:C440),"")</f>
        <v/>
      </c>
      <c r="E440" s="4" t="str">
        <f t="shared" si="71"/>
        <v/>
      </c>
      <c r="G440" s="12">
        <v>426</v>
      </c>
      <c r="H440" s="4" t="str">
        <f t="shared" si="70"/>
        <v/>
      </c>
      <c r="I440" s="4" t="str">
        <f>IF(G440&lt;=$J$10*12,SUM($H$15:H440),"")</f>
        <v/>
      </c>
      <c r="J440" s="4" t="str">
        <f t="shared" si="64"/>
        <v/>
      </c>
      <c r="L440" s="12">
        <v>426</v>
      </c>
      <c r="M440" s="4" t="str">
        <f t="shared" si="73"/>
        <v/>
      </c>
      <c r="N440" s="4" t="str">
        <f>IF(L440&lt;=$O$10*12,SUM($M$15:M440),"")</f>
        <v/>
      </c>
      <c r="O440" s="4" t="str">
        <f t="shared" si="72"/>
        <v/>
      </c>
      <c r="Q440" s="4" t="e">
        <f t="shared" si="67"/>
        <v>#VALUE!</v>
      </c>
      <c r="R440" s="4">
        <f t="shared" si="65"/>
        <v>52.083333333333336</v>
      </c>
      <c r="S440" s="3" t="e">
        <f t="shared" si="68"/>
        <v>#VALUE!</v>
      </c>
      <c r="T440" s="11" t="e">
        <f t="shared" si="69"/>
        <v>#VALUE!</v>
      </c>
    </row>
    <row r="441" spans="2:20">
      <c r="B441" s="12">
        <v>427</v>
      </c>
      <c r="C441" s="4" t="str">
        <f t="shared" si="66"/>
        <v/>
      </c>
      <c r="D441" s="4" t="str">
        <f>IF(B441&lt;=$E$10*12,SUM($C$15:C441),"")</f>
        <v/>
      </c>
      <c r="E441" s="4" t="str">
        <f t="shared" si="71"/>
        <v/>
      </c>
      <c r="G441" s="12">
        <v>427</v>
      </c>
      <c r="H441" s="4" t="str">
        <f t="shared" si="70"/>
        <v/>
      </c>
      <c r="I441" s="4" t="str">
        <f>IF(G441&lt;=$J$10*12,SUM($H$15:H441),"")</f>
        <v/>
      </c>
      <c r="J441" s="4" t="str">
        <f t="shared" si="64"/>
        <v/>
      </c>
      <c r="L441" s="12">
        <v>427</v>
      </c>
      <c r="M441" s="4" t="str">
        <f t="shared" si="73"/>
        <v/>
      </c>
      <c r="N441" s="4" t="str">
        <f>IF(L441&lt;=$O$10*12,SUM($M$15:M441),"")</f>
        <v/>
      </c>
      <c r="O441" s="4" t="str">
        <f t="shared" si="72"/>
        <v/>
      </c>
      <c r="Q441" s="4" t="e">
        <f t="shared" si="67"/>
        <v>#VALUE!</v>
      </c>
      <c r="R441" s="4">
        <f t="shared" si="65"/>
        <v>52.083333333333336</v>
      </c>
      <c r="S441" s="3" t="e">
        <f t="shared" si="68"/>
        <v>#VALUE!</v>
      </c>
      <c r="T441" s="11" t="e">
        <f t="shared" si="69"/>
        <v>#VALUE!</v>
      </c>
    </row>
    <row r="442" spans="2:20">
      <c r="B442" s="12">
        <v>428</v>
      </c>
      <c r="C442" s="4" t="str">
        <f t="shared" si="66"/>
        <v/>
      </c>
      <c r="D442" s="4" t="str">
        <f>IF(B442&lt;=$E$10*12,SUM($C$15:C442),"")</f>
        <v/>
      </c>
      <c r="E442" s="4" t="str">
        <f t="shared" si="71"/>
        <v/>
      </c>
      <c r="G442" s="12">
        <v>428</v>
      </c>
      <c r="H442" s="4" t="str">
        <f t="shared" si="70"/>
        <v/>
      </c>
      <c r="I442" s="4" t="str">
        <f>IF(G442&lt;=$J$10*12,SUM($H$15:H442),"")</f>
        <v/>
      </c>
      <c r="J442" s="4" t="str">
        <f t="shared" si="64"/>
        <v/>
      </c>
      <c r="L442" s="12">
        <v>428</v>
      </c>
      <c r="M442" s="4" t="str">
        <f t="shared" si="73"/>
        <v/>
      </c>
      <c r="N442" s="4" t="str">
        <f>IF(L442&lt;=$O$10*12,SUM($M$15:M442),"")</f>
        <v/>
      </c>
      <c r="O442" s="4" t="str">
        <f t="shared" si="72"/>
        <v/>
      </c>
      <c r="Q442" s="4" t="e">
        <f t="shared" si="67"/>
        <v>#VALUE!</v>
      </c>
      <c r="R442" s="4">
        <f t="shared" si="65"/>
        <v>52.083333333333336</v>
      </c>
      <c r="S442" s="3" t="e">
        <f t="shared" si="68"/>
        <v>#VALUE!</v>
      </c>
      <c r="T442" s="11" t="e">
        <f t="shared" si="69"/>
        <v>#VALUE!</v>
      </c>
    </row>
    <row r="443" spans="2:20">
      <c r="B443" s="12">
        <v>429</v>
      </c>
      <c r="C443" s="4" t="str">
        <f t="shared" si="66"/>
        <v/>
      </c>
      <c r="D443" s="4" t="str">
        <f>IF(B443&lt;=$E$10*12,SUM($C$15:C443),"")</f>
        <v/>
      </c>
      <c r="E443" s="4" t="str">
        <f t="shared" si="71"/>
        <v/>
      </c>
      <c r="G443" s="12">
        <v>429</v>
      </c>
      <c r="H443" s="4" t="str">
        <f t="shared" si="70"/>
        <v/>
      </c>
      <c r="I443" s="4" t="str">
        <f>IF(G443&lt;=$J$10*12,SUM($H$15:H443),"")</f>
        <v/>
      </c>
      <c r="J443" s="4" t="str">
        <f t="shared" si="64"/>
        <v/>
      </c>
      <c r="L443" s="12">
        <v>429</v>
      </c>
      <c r="M443" s="4" t="str">
        <f t="shared" si="73"/>
        <v/>
      </c>
      <c r="N443" s="4" t="str">
        <f>IF(L443&lt;=$O$10*12,SUM($M$15:M443),"")</f>
        <v/>
      </c>
      <c r="O443" s="4" t="str">
        <f t="shared" si="72"/>
        <v/>
      </c>
      <c r="Q443" s="4" t="e">
        <f t="shared" si="67"/>
        <v>#VALUE!</v>
      </c>
      <c r="R443" s="4">
        <f t="shared" si="65"/>
        <v>52.083333333333336</v>
      </c>
      <c r="S443" s="3" t="e">
        <f t="shared" si="68"/>
        <v>#VALUE!</v>
      </c>
      <c r="T443" s="11" t="e">
        <f t="shared" si="69"/>
        <v>#VALUE!</v>
      </c>
    </row>
    <row r="444" spans="2:20">
      <c r="B444" s="12">
        <v>430</v>
      </c>
      <c r="C444" s="4" t="str">
        <f t="shared" si="66"/>
        <v/>
      </c>
      <c r="D444" s="4" t="str">
        <f>IF(B444&lt;=$E$10*12,SUM($C$15:C444),"")</f>
        <v/>
      </c>
      <c r="E444" s="4" t="str">
        <f t="shared" si="71"/>
        <v/>
      </c>
      <c r="G444" s="12">
        <v>430</v>
      </c>
      <c r="H444" s="4" t="str">
        <f t="shared" si="70"/>
        <v/>
      </c>
      <c r="I444" s="4" t="str">
        <f>IF(G444&lt;=$J$10*12,SUM($H$15:H444),"")</f>
        <v/>
      </c>
      <c r="J444" s="4" t="str">
        <f t="shared" si="64"/>
        <v/>
      </c>
      <c r="L444" s="12">
        <v>430</v>
      </c>
      <c r="M444" s="4" t="str">
        <f t="shared" si="73"/>
        <v/>
      </c>
      <c r="N444" s="4" t="str">
        <f>IF(L444&lt;=$O$10*12,SUM($M$15:M444),"")</f>
        <v/>
      </c>
      <c r="O444" s="4" t="str">
        <f t="shared" si="72"/>
        <v/>
      </c>
      <c r="Q444" s="4" t="e">
        <f t="shared" si="67"/>
        <v>#VALUE!</v>
      </c>
      <c r="R444" s="4">
        <f t="shared" si="65"/>
        <v>52.083333333333336</v>
      </c>
      <c r="S444" s="3" t="e">
        <f t="shared" si="68"/>
        <v>#VALUE!</v>
      </c>
      <c r="T444" s="11" t="e">
        <f t="shared" si="69"/>
        <v>#VALUE!</v>
      </c>
    </row>
    <row r="445" spans="2:20">
      <c r="B445" s="12">
        <v>431</v>
      </c>
      <c r="C445" s="4" t="str">
        <f t="shared" si="66"/>
        <v/>
      </c>
      <c r="D445" s="4" t="str">
        <f>IF(B445&lt;=$E$10*12,SUM($C$15:C445),"")</f>
        <v/>
      </c>
      <c r="E445" s="4" t="str">
        <f t="shared" si="71"/>
        <v/>
      </c>
      <c r="G445" s="12">
        <v>431</v>
      </c>
      <c r="H445" s="4" t="str">
        <f t="shared" si="70"/>
        <v/>
      </c>
      <c r="I445" s="4" t="str">
        <f>IF(G445&lt;=$J$10*12,SUM($H$15:H445),"")</f>
        <v/>
      </c>
      <c r="J445" s="4" t="str">
        <f t="shared" si="64"/>
        <v/>
      </c>
      <c r="L445" s="12">
        <v>431</v>
      </c>
      <c r="M445" s="4" t="str">
        <f t="shared" si="73"/>
        <v/>
      </c>
      <c r="N445" s="4" t="str">
        <f>IF(L445&lt;=$O$10*12,SUM($M$15:M445),"")</f>
        <v/>
      </c>
      <c r="O445" s="4" t="str">
        <f t="shared" si="72"/>
        <v/>
      </c>
      <c r="Q445" s="4" t="e">
        <f t="shared" si="67"/>
        <v>#VALUE!</v>
      </c>
      <c r="R445" s="4">
        <f t="shared" si="65"/>
        <v>52.083333333333336</v>
      </c>
      <c r="S445" s="3" t="e">
        <f t="shared" si="68"/>
        <v>#VALUE!</v>
      </c>
      <c r="T445" s="11" t="e">
        <f t="shared" si="69"/>
        <v>#VALUE!</v>
      </c>
    </row>
    <row r="446" spans="2:20">
      <c r="B446" s="12">
        <v>432</v>
      </c>
      <c r="C446" s="4" t="str">
        <f t="shared" si="66"/>
        <v/>
      </c>
      <c r="D446" s="4" t="str">
        <f>IF(B446&lt;=$E$10*12,SUM($C$15:C446),"")</f>
        <v/>
      </c>
      <c r="E446" s="4" t="str">
        <f t="shared" si="71"/>
        <v/>
      </c>
      <c r="G446" s="12">
        <v>432</v>
      </c>
      <c r="H446" s="4" t="str">
        <f t="shared" si="70"/>
        <v/>
      </c>
      <c r="I446" s="4" t="str">
        <f>IF(G446&lt;=$J$10*12,SUM($H$15:H446),"")</f>
        <v/>
      </c>
      <c r="J446" s="4" t="str">
        <f t="shared" si="64"/>
        <v/>
      </c>
      <c r="L446" s="12">
        <v>432</v>
      </c>
      <c r="M446" s="4" t="str">
        <f t="shared" si="73"/>
        <v/>
      </c>
      <c r="N446" s="4" t="str">
        <f>IF(L446&lt;=$O$10*12,SUM($M$15:M446),"")</f>
        <v/>
      </c>
      <c r="O446" s="4" t="str">
        <f t="shared" si="72"/>
        <v/>
      </c>
      <c r="Q446" s="4" t="e">
        <f t="shared" si="67"/>
        <v>#VALUE!</v>
      </c>
      <c r="R446" s="4">
        <f t="shared" si="65"/>
        <v>52.083333333333336</v>
      </c>
      <c r="S446" s="3" t="e">
        <f t="shared" si="68"/>
        <v>#VALUE!</v>
      </c>
      <c r="T446" s="11" t="e">
        <f t="shared" si="69"/>
        <v>#VALUE!</v>
      </c>
    </row>
    <row r="447" spans="2:20">
      <c r="B447" s="12">
        <v>433</v>
      </c>
      <c r="C447" s="4" t="str">
        <f t="shared" si="66"/>
        <v/>
      </c>
      <c r="D447" s="4" t="str">
        <f>IF(B447&lt;=$E$10*12,SUM($C$15:C447),"")</f>
        <v/>
      </c>
      <c r="E447" s="4" t="str">
        <f t="shared" si="71"/>
        <v/>
      </c>
      <c r="G447" s="12">
        <v>433</v>
      </c>
      <c r="H447" s="4" t="str">
        <f t="shared" si="70"/>
        <v/>
      </c>
      <c r="I447" s="4" t="str">
        <f>IF(G447&lt;=$J$10*12,SUM($H$15:H447),"")</f>
        <v/>
      </c>
      <c r="J447" s="4" t="str">
        <f t="shared" si="64"/>
        <v/>
      </c>
      <c r="L447" s="12">
        <v>433</v>
      </c>
      <c r="M447" s="4" t="str">
        <f t="shared" si="73"/>
        <v/>
      </c>
      <c r="N447" s="4" t="str">
        <f>IF(L447&lt;=$O$10*12,SUM($M$15:M447),"")</f>
        <v/>
      </c>
      <c r="O447" s="4" t="str">
        <f t="shared" si="72"/>
        <v/>
      </c>
      <c r="Q447" s="4" t="e">
        <f t="shared" si="67"/>
        <v>#VALUE!</v>
      </c>
      <c r="R447" s="4">
        <f t="shared" si="65"/>
        <v>52.083333333333336</v>
      </c>
      <c r="S447" s="3" t="e">
        <f t="shared" si="68"/>
        <v>#VALUE!</v>
      </c>
      <c r="T447" s="11" t="e">
        <f t="shared" si="69"/>
        <v>#VALUE!</v>
      </c>
    </row>
    <row r="448" spans="2:20">
      <c r="B448" s="12">
        <v>434</v>
      </c>
      <c r="C448" s="4" t="str">
        <f t="shared" si="66"/>
        <v/>
      </c>
      <c r="D448" s="4" t="str">
        <f>IF(B448&lt;=$E$10*12,SUM($C$15:C448),"")</f>
        <v/>
      </c>
      <c r="E448" s="4" t="str">
        <f t="shared" si="71"/>
        <v/>
      </c>
      <c r="G448" s="12">
        <v>434</v>
      </c>
      <c r="H448" s="4" t="str">
        <f t="shared" si="70"/>
        <v/>
      </c>
      <c r="I448" s="4" t="str">
        <f>IF(G448&lt;=$J$10*12,SUM($H$15:H448),"")</f>
        <v/>
      </c>
      <c r="J448" s="4" t="str">
        <f t="shared" si="64"/>
        <v/>
      </c>
      <c r="L448" s="12">
        <v>434</v>
      </c>
      <c r="M448" s="4" t="str">
        <f t="shared" si="73"/>
        <v/>
      </c>
      <c r="N448" s="4" t="str">
        <f>IF(L448&lt;=$O$10*12,SUM($M$15:M448),"")</f>
        <v/>
      </c>
      <c r="O448" s="4" t="str">
        <f t="shared" si="72"/>
        <v/>
      </c>
      <c r="Q448" s="4" t="e">
        <f t="shared" si="67"/>
        <v>#VALUE!</v>
      </c>
      <c r="R448" s="4">
        <f t="shared" si="65"/>
        <v>52.083333333333336</v>
      </c>
      <c r="S448" s="3" t="e">
        <f t="shared" si="68"/>
        <v>#VALUE!</v>
      </c>
      <c r="T448" s="11" t="e">
        <f t="shared" si="69"/>
        <v>#VALUE!</v>
      </c>
    </row>
    <row r="449" spans="2:20">
      <c r="B449" s="12">
        <v>435</v>
      </c>
      <c r="C449" s="4" t="str">
        <f t="shared" si="66"/>
        <v/>
      </c>
      <c r="D449" s="4" t="str">
        <f>IF(B449&lt;=$E$10*12,SUM($C$15:C449),"")</f>
        <v/>
      </c>
      <c r="E449" s="4" t="str">
        <f t="shared" si="71"/>
        <v/>
      </c>
      <c r="G449" s="12">
        <v>435</v>
      </c>
      <c r="H449" s="4" t="str">
        <f t="shared" si="70"/>
        <v/>
      </c>
      <c r="I449" s="4" t="str">
        <f>IF(G449&lt;=$J$10*12,SUM($H$15:H449),"")</f>
        <v/>
      </c>
      <c r="J449" s="4" t="str">
        <f t="shared" si="64"/>
        <v/>
      </c>
      <c r="L449" s="12">
        <v>435</v>
      </c>
      <c r="M449" s="4" t="str">
        <f t="shared" si="73"/>
        <v/>
      </c>
      <c r="N449" s="4" t="str">
        <f>IF(L449&lt;=$O$10*12,SUM($M$15:M449),"")</f>
        <v/>
      </c>
      <c r="O449" s="4" t="str">
        <f t="shared" si="72"/>
        <v/>
      </c>
      <c r="Q449" s="4" t="e">
        <f t="shared" si="67"/>
        <v>#VALUE!</v>
      </c>
      <c r="R449" s="4">
        <f t="shared" si="65"/>
        <v>52.083333333333336</v>
      </c>
      <c r="S449" s="3" t="e">
        <f t="shared" si="68"/>
        <v>#VALUE!</v>
      </c>
      <c r="T449" s="11" t="e">
        <f t="shared" si="69"/>
        <v>#VALUE!</v>
      </c>
    </row>
    <row r="450" spans="2:20">
      <c r="B450" s="12">
        <v>436</v>
      </c>
      <c r="C450" s="4" t="str">
        <f t="shared" si="66"/>
        <v/>
      </c>
      <c r="D450" s="4" t="str">
        <f>IF(B450&lt;=$E$10*12,SUM($C$15:C450),"")</f>
        <v/>
      </c>
      <c r="E450" s="4" t="str">
        <f t="shared" si="71"/>
        <v/>
      </c>
      <c r="G450" s="12">
        <v>436</v>
      </c>
      <c r="H450" s="4" t="str">
        <f t="shared" si="70"/>
        <v/>
      </c>
      <c r="I450" s="4" t="str">
        <f>IF(G450&lt;=$J$10*12,SUM($H$15:H450),"")</f>
        <v/>
      </c>
      <c r="J450" s="4" t="str">
        <f t="shared" si="64"/>
        <v/>
      </c>
      <c r="L450" s="12">
        <v>436</v>
      </c>
      <c r="M450" s="4" t="str">
        <f t="shared" si="73"/>
        <v/>
      </c>
      <c r="N450" s="4" t="str">
        <f>IF(L450&lt;=$O$10*12,SUM($M$15:M450),"")</f>
        <v/>
      </c>
      <c r="O450" s="4" t="str">
        <f t="shared" si="72"/>
        <v/>
      </c>
      <c r="Q450" s="4" t="e">
        <f t="shared" si="67"/>
        <v>#VALUE!</v>
      </c>
      <c r="R450" s="4">
        <f t="shared" si="65"/>
        <v>52.083333333333336</v>
      </c>
      <c r="S450" s="3" t="e">
        <f t="shared" si="68"/>
        <v>#VALUE!</v>
      </c>
      <c r="T450" s="11" t="e">
        <f t="shared" si="69"/>
        <v>#VALUE!</v>
      </c>
    </row>
    <row r="451" spans="2:20">
      <c r="B451" s="12">
        <v>437</v>
      </c>
      <c r="C451" s="4" t="str">
        <f t="shared" si="66"/>
        <v/>
      </c>
      <c r="D451" s="4" t="str">
        <f>IF(B451&lt;=$E$10*12,SUM($C$15:C451),"")</f>
        <v/>
      </c>
      <c r="E451" s="4" t="str">
        <f t="shared" si="71"/>
        <v/>
      </c>
      <c r="G451" s="12">
        <v>437</v>
      </c>
      <c r="H451" s="4" t="str">
        <f t="shared" si="70"/>
        <v/>
      </c>
      <c r="I451" s="4" t="str">
        <f>IF(G451&lt;=$J$10*12,SUM($H$15:H451),"")</f>
        <v/>
      </c>
      <c r="J451" s="4" t="str">
        <f t="shared" si="64"/>
        <v/>
      </c>
      <c r="L451" s="12">
        <v>437</v>
      </c>
      <c r="M451" s="4" t="str">
        <f t="shared" si="73"/>
        <v/>
      </c>
      <c r="N451" s="4" t="str">
        <f>IF(L451&lt;=$O$10*12,SUM($M$15:M451),"")</f>
        <v/>
      </c>
      <c r="O451" s="4" t="str">
        <f t="shared" si="72"/>
        <v/>
      </c>
      <c r="Q451" s="4" t="e">
        <f t="shared" si="67"/>
        <v>#VALUE!</v>
      </c>
      <c r="R451" s="4">
        <f t="shared" si="65"/>
        <v>52.083333333333336</v>
      </c>
      <c r="S451" s="3" t="e">
        <f t="shared" si="68"/>
        <v>#VALUE!</v>
      </c>
      <c r="T451" s="11" t="e">
        <f t="shared" si="69"/>
        <v>#VALUE!</v>
      </c>
    </row>
    <row r="452" spans="2:20">
      <c r="B452" s="12">
        <v>438</v>
      </c>
      <c r="C452" s="4" t="str">
        <f t="shared" si="66"/>
        <v/>
      </c>
      <c r="D452" s="4" t="str">
        <f>IF(B452&lt;=$E$10*12,SUM($C$15:C452),"")</f>
        <v/>
      </c>
      <c r="E452" s="4" t="str">
        <f t="shared" si="71"/>
        <v/>
      </c>
      <c r="G452" s="12">
        <v>438</v>
      </c>
      <c r="H452" s="4" t="str">
        <f t="shared" si="70"/>
        <v/>
      </c>
      <c r="I452" s="4" t="str">
        <f>IF(G452&lt;=$J$10*12,SUM($H$15:H452),"")</f>
        <v/>
      </c>
      <c r="J452" s="4" t="str">
        <f t="shared" si="64"/>
        <v/>
      </c>
      <c r="L452" s="12">
        <v>438</v>
      </c>
      <c r="M452" s="4" t="str">
        <f t="shared" si="73"/>
        <v/>
      </c>
      <c r="N452" s="4" t="str">
        <f>IF(L452&lt;=$O$10*12,SUM($M$15:M452),"")</f>
        <v/>
      </c>
      <c r="O452" s="4" t="str">
        <f t="shared" si="72"/>
        <v/>
      </c>
      <c r="Q452" s="4" t="e">
        <f t="shared" si="67"/>
        <v>#VALUE!</v>
      </c>
      <c r="R452" s="4">
        <f t="shared" si="65"/>
        <v>52.083333333333336</v>
      </c>
      <c r="S452" s="3" t="e">
        <f t="shared" si="68"/>
        <v>#VALUE!</v>
      </c>
      <c r="T452" s="11" t="e">
        <f t="shared" si="69"/>
        <v>#VALUE!</v>
      </c>
    </row>
    <row r="453" spans="2:20">
      <c r="B453" s="12">
        <v>439</v>
      </c>
      <c r="C453" s="4" t="str">
        <f t="shared" si="66"/>
        <v/>
      </c>
      <c r="D453" s="4" t="str">
        <f>IF(B453&lt;=$E$10*12,SUM($C$15:C453),"")</f>
        <v/>
      </c>
      <c r="E453" s="4" t="str">
        <f t="shared" si="71"/>
        <v/>
      </c>
      <c r="G453" s="12">
        <v>439</v>
      </c>
      <c r="H453" s="4" t="str">
        <f t="shared" si="70"/>
        <v/>
      </c>
      <c r="I453" s="4" t="str">
        <f>IF(G453&lt;=$J$10*12,SUM($H$15:H453),"")</f>
        <v/>
      </c>
      <c r="J453" s="4" t="str">
        <f t="shared" si="64"/>
        <v/>
      </c>
      <c r="L453" s="12">
        <v>439</v>
      </c>
      <c r="M453" s="4" t="str">
        <f t="shared" si="73"/>
        <v/>
      </c>
      <c r="N453" s="4" t="str">
        <f>IF(L453&lt;=$O$10*12,SUM($M$15:M453),"")</f>
        <v/>
      </c>
      <c r="O453" s="4" t="str">
        <f t="shared" si="72"/>
        <v/>
      </c>
      <c r="Q453" s="4" t="e">
        <f t="shared" si="67"/>
        <v>#VALUE!</v>
      </c>
      <c r="R453" s="4">
        <f t="shared" si="65"/>
        <v>52.083333333333336</v>
      </c>
      <c r="S453" s="3" t="e">
        <f t="shared" si="68"/>
        <v>#VALUE!</v>
      </c>
      <c r="T453" s="11" t="e">
        <f t="shared" si="69"/>
        <v>#VALUE!</v>
      </c>
    </row>
    <row r="454" spans="2:20">
      <c r="B454" s="12">
        <v>440</v>
      </c>
      <c r="C454" s="4" t="str">
        <f t="shared" si="66"/>
        <v/>
      </c>
      <c r="D454" s="4" t="str">
        <f>IF(B454&lt;=$E$10*12,SUM($C$15:C454),"")</f>
        <v/>
      </c>
      <c r="E454" s="4" t="str">
        <f t="shared" si="71"/>
        <v/>
      </c>
      <c r="G454" s="12">
        <v>440</v>
      </c>
      <c r="H454" s="4" t="str">
        <f t="shared" si="70"/>
        <v/>
      </c>
      <c r="I454" s="4" t="str">
        <f>IF(G454&lt;=$J$10*12,SUM($H$15:H454),"")</f>
        <v/>
      </c>
      <c r="J454" s="4" t="str">
        <f t="shared" si="64"/>
        <v/>
      </c>
      <c r="L454" s="12">
        <v>440</v>
      </c>
      <c r="M454" s="4" t="str">
        <f t="shared" si="73"/>
        <v/>
      </c>
      <c r="N454" s="4" t="str">
        <f>IF(L454&lt;=$O$10*12,SUM($M$15:M454),"")</f>
        <v/>
      </c>
      <c r="O454" s="4" t="str">
        <f t="shared" si="72"/>
        <v/>
      </c>
      <c r="Q454" s="4" t="e">
        <f t="shared" si="67"/>
        <v>#VALUE!</v>
      </c>
      <c r="R454" s="4">
        <f t="shared" si="65"/>
        <v>52.083333333333336</v>
      </c>
      <c r="S454" s="3" t="e">
        <f t="shared" si="68"/>
        <v>#VALUE!</v>
      </c>
      <c r="T454" s="11" t="e">
        <f t="shared" si="69"/>
        <v>#VALUE!</v>
      </c>
    </row>
    <row r="455" spans="2:20">
      <c r="B455" s="12">
        <v>441</v>
      </c>
      <c r="C455" s="4" t="str">
        <f t="shared" si="66"/>
        <v/>
      </c>
      <c r="D455" s="4" t="str">
        <f>IF(B455&lt;=$E$10*12,SUM($C$15:C455),"")</f>
        <v/>
      </c>
      <c r="E455" s="4" t="str">
        <f t="shared" si="71"/>
        <v/>
      </c>
      <c r="G455" s="12">
        <v>441</v>
      </c>
      <c r="H455" s="4" t="str">
        <f t="shared" si="70"/>
        <v/>
      </c>
      <c r="I455" s="4" t="str">
        <f>IF(G455&lt;=$J$10*12,SUM($H$15:H455),"")</f>
        <v/>
      </c>
      <c r="J455" s="4" t="str">
        <f t="shared" si="64"/>
        <v/>
      </c>
      <c r="L455" s="12">
        <v>441</v>
      </c>
      <c r="M455" s="4" t="str">
        <f t="shared" si="73"/>
        <v/>
      </c>
      <c r="N455" s="4" t="str">
        <f>IF(L455&lt;=$O$10*12,SUM($M$15:M455),"")</f>
        <v/>
      </c>
      <c r="O455" s="4" t="str">
        <f t="shared" si="72"/>
        <v/>
      </c>
      <c r="Q455" s="4" t="e">
        <f t="shared" si="67"/>
        <v>#VALUE!</v>
      </c>
      <c r="R455" s="4">
        <f t="shared" si="65"/>
        <v>52.083333333333336</v>
      </c>
      <c r="S455" s="3" t="e">
        <f t="shared" si="68"/>
        <v>#VALUE!</v>
      </c>
      <c r="T455" s="11" t="e">
        <f t="shared" si="69"/>
        <v>#VALUE!</v>
      </c>
    </row>
    <row r="456" spans="2:20">
      <c r="B456" s="12">
        <v>442</v>
      </c>
      <c r="C456" s="4" t="str">
        <f t="shared" si="66"/>
        <v/>
      </c>
      <c r="D456" s="4" t="str">
        <f>IF(B456&lt;=$E$10*12,SUM($C$15:C456),"")</f>
        <v/>
      </c>
      <c r="E456" s="4" t="str">
        <f t="shared" si="71"/>
        <v/>
      </c>
      <c r="G456" s="12">
        <v>442</v>
      </c>
      <c r="H456" s="4" t="str">
        <f t="shared" si="70"/>
        <v/>
      </c>
      <c r="I456" s="4" t="str">
        <f>IF(G456&lt;=$J$10*12,SUM($H$15:H456),"")</f>
        <v/>
      </c>
      <c r="J456" s="4" t="str">
        <f t="shared" si="64"/>
        <v/>
      </c>
      <c r="L456" s="12">
        <v>442</v>
      </c>
      <c r="M456" s="4" t="str">
        <f t="shared" si="73"/>
        <v/>
      </c>
      <c r="N456" s="4" t="str">
        <f>IF(L456&lt;=$O$10*12,SUM($M$15:M456),"")</f>
        <v/>
      </c>
      <c r="O456" s="4" t="str">
        <f t="shared" si="72"/>
        <v/>
      </c>
      <c r="Q456" s="4" t="e">
        <f t="shared" si="67"/>
        <v>#VALUE!</v>
      </c>
      <c r="R456" s="4">
        <f t="shared" si="65"/>
        <v>52.083333333333336</v>
      </c>
      <c r="S456" s="3" t="e">
        <f t="shared" si="68"/>
        <v>#VALUE!</v>
      </c>
      <c r="T456" s="11" t="e">
        <f t="shared" si="69"/>
        <v>#VALUE!</v>
      </c>
    </row>
    <row r="457" spans="2:20">
      <c r="B457" s="12">
        <v>443</v>
      </c>
      <c r="C457" s="4" t="str">
        <f t="shared" si="66"/>
        <v/>
      </c>
      <c r="D457" s="4" t="str">
        <f>IF(B457&lt;=$E$10*12,SUM($C$15:C457),"")</f>
        <v/>
      </c>
      <c r="E457" s="4" t="str">
        <f t="shared" si="71"/>
        <v/>
      </c>
      <c r="G457" s="12">
        <v>443</v>
      </c>
      <c r="H457" s="4" t="str">
        <f t="shared" si="70"/>
        <v/>
      </c>
      <c r="I457" s="4" t="str">
        <f>IF(G457&lt;=$J$10*12,SUM($H$15:H457),"")</f>
        <v/>
      </c>
      <c r="J457" s="4" t="str">
        <f t="shared" si="64"/>
        <v/>
      </c>
      <c r="L457" s="12">
        <v>443</v>
      </c>
      <c r="M457" s="4" t="str">
        <f t="shared" si="73"/>
        <v/>
      </c>
      <c r="N457" s="4" t="str">
        <f>IF(L457&lt;=$O$10*12,SUM($M$15:M457),"")</f>
        <v/>
      </c>
      <c r="O457" s="4" t="str">
        <f t="shared" si="72"/>
        <v/>
      </c>
      <c r="Q457" s="4" t="e">
        <f t="shared" si="67"/>
        <v>#VALUE!</v>
      </c>
      <c r="R457" s="4">
        <f t="shared" si="65"/>
        <v>52.083333333333336</v>
      </c>
      <c r="S457" s="3" t="e">
        <f t="shared" si="68"/>
        <v>#VALUE!</v>
      </c>
      <c r="T457" s="11" t="e">
        <f t="shared" si="69"/>
        <v>#VALUE!</v>
      </c>
    </row>
    <row r="458" spans="2:20">
      <c r="B458" s="12">
        <v>444</v>
      </c>
      <c r="C458" s="4" t="str">
        <f t="shared" si="66"/>
        <v/>
      </c>
      <c r="D458" s="4" t="str">
        <f>IF(B458&lt;=$E$10*12,SUM($C$15:C458),"")</f>
        <v/>
      </c>
      <c r="E458" s="4" t="str">
        <f t="shared" si="71"/>
        <v/>
      </c>
      <c r="G458" s="12">
        <v>444</v>
      </c>
      <c r="H458" s="4" t="str">
        <f t="shared" si="70"/>
        <v/>
      </c>
      <c r="I458" s="4" t="str">
        <f>IF(G458&lt;=$J$10*12,SUM($H$15:H458),"")</f>
        <v/>
      </c>
      <c r="J458" s="4" t="str">
        <f t="shared" si="64"/>
        <v/>
      </c>
      <c r="L458" s="12">
        <v>444</v>
      </c>
      <c r="M458" s="4" t="str">
        <f t="shared" si="73"/>
        <v/>
      </c>
      <c r="N458" s="4" t="str">
        <f>IF(L458&lt;=$O$10*12,SUM($M$15:M458),"")</f>
        <v/>
      </c>
      <c r="O458" s="4" t="str">
        <f t="shared" si="72"/>
        <v/>
      </c>
      <c r="Q458" s="4" t="e">
        <f t="shared" si="67"/>
        <v>#VALUE!</v>
      </c>
      <c r="R458" s="4">
        <f t="shared" si="65"/>
        <v>52.083333333333336</v>
      </c>
      <c r="S458" s="3" t="e">
        <f t="shared" si="68"/>
        <v>#VALUE!</v>
      </c>
      <c r="T458" s="11" t="e">
        <f t="shared" si="69"/>
        <v>#VALUE!</v>
      </c>
    </row>
    <row r="459" spans="2:20">
      <c r="B459" s="12">
        <v>445</v>
      </c>
      <c r="C459" s="4" t="str">
        <f t="shared" si="66"/>
        <v/>
      </c>
      <c r="D459" s="4" t="str">
        <f>IF(B459&lt;=$E$10*12,SUM($C$15:C459),"")</f>
        <v/>
      </c>
      <c r="E459" s="4" t="str">
        <f t="shared" si="71"/>
        <v/>
      </c>
      <c r="G459" s="12">
        <v>445</v>
      </c>
      <c r="H459" s="4" t="str">
        <f t="shared" si="70"/>
        <v/>
      </c>
      <c r="I459" s="4" t="str">
        <f>IF(G459&lt;=$J$10*12,SUM($H$15:H459),"")</f>
        <v/>
      </c>
      <c r="J459" s="4" t="str">
        <f t="shared" si="64"/>
        <v/>
      </c>
      <c r="L459" s="12">
        <v>445</v>
      </c>
      <c r="M459" s="4" t="str">
        <f t="shared" si="73"/>
        <v/>
      </c>
      <c r="N459" s="4" t="str">
        <f>IF(L459&lt;=$O$10*12,SUM($M$15:M459),"")</f>
        <v/>
      </c>
      <c r="O459" s="4" t="str">
        <f t="shared" si="72"/>
        <v/>
      </c>
      <c r="Q459" s="4" t="e">
        <f t="shared" si="67"/>
        <v>#VALUE!</v>
      </c>
      <c r="R459" s="4">
        <f t="shared" si="65"/>
        <v>52.083333333333336</v>
      </c>
      <c r="S459" s="3" t="e">
        <f t="shared" si="68"/>
        <v>#VALUE!</v>
      </c>
      <c r="T459" s="11" t="e">
        <f t="shared" si="69"/>
        <v>#VALUE!</v>
      </c>
    </row>
    <row r="460" spans="2:20">
      <c r="B460" s="12">
        <v>446</v>
      </c>
      <c r="C460" s="4" t="str">
        <f t="shared" si="66"/>
        <v/>
      </c>
      <c r="D460" s="4" t="str">
        <f>IF(B460&lt;=$E$10*12,SUM($C$15:C460),"")</f>
        <v/>
      </c>
      <c r="E460" s="4" t="str">
        <f t="shared" si="71"/>
        <v/>
      </c>
      <c r="G460" s="12">
        <v>446</v>
      </c>
      <c r="H460" s="4" t="str">
        <f t="shared" si="70"/>
        <v/>
      </c>
      <c r="I460" s="4" t="str">
        <f>IF(G460&lt;=$J$10*12,SUM($H$15:H460),"")</f>
        <v/>
      </c>
      <c r="J460" s="4" t="str">
        <f t="shared" si="64"/>
        <v/>
      </c>
      <c r="L460" s="12">
        <v>446</v>
      </c>
      <c r="M460" s="4" t="str">
        <f t="shared" si="73"/>
        <v/>
      </c>
      <c r="N460" s="4" t="str">
        <f>IF(L460&lt;=$O$10*12,SUM($M$15:M460),"")</f>
        <v/>
      </c>
      <c r="O460" s="4" t="str">
        <f t="shared" si="72"/>
        <v/>
      </c>
      <c r="Q460" s="4" t="e">
        <f t="shared" si="67"/>
        <v>#VALUE!</v>
      </c>
      <c r="R460" s="4">
        <f t="shared" si="65"/>
        <v>52.083333333333336</v>
      </c>
      <c r="S460" s="3" t="e">
        <f t="shared" si="68"/>
        <v>#VALUE!</v>
      </c>
      <c r="T460" s="11" t="e">
        <f t="shared" si="69"/>
        <v>#VALUE!</v>
      </c>
    </row>
    <row r="461" spans="2:20">
      <c r="B461" s="12">
        <v>447</v>
      </c>
      <c r="C461" s="4" t="str">
        <f t="shared" si="66"/>
        <v/>
      </c>
      <c r="D461" s="4" t="str">
        <f>IF(B461&lt;=$E$10*12,SUM($C$15:C461),"")</f>
        <v/>
      </c>
      <c r="E461" s="4" t="str">
        <f t="shared" si="71"/>
        <v/>
      </c>
      <c r="G461" s="12">
        <v>447</v>
      </c>
      <c r="H461" s="4" t="str">
        <f t="shared" si="70"/>
        <v/>
      </c>
      <c r="I461" s="4" t="str">
        <f>IF(G461&lt;=$J$10*12,SUM($H$15:H461),"")</f>
        <v/>
      </c>
      <c r="J461" s="4" t="str">
        <f t="shared" si="64"/>
        <v/>
      </c>
      <c r="L461" s="12">
        <v>447</v>
      </c>
      <c r="M461" s="4" t="str">
        <f t="shared" si="73"/>
        <v/>
      </c>
      <c r="N461" s="4" t="str">
        <f>IF(L461&lt;=$O$10*12,SUM($M$15:M461),"")</f>
        <v/>
      </c>
      <c r="O461" s="4" t="str">
        <f t="shared" si="72"/>
        <v/>
      </c>
      <c r="Q461" s="4" t="e">
        <f t="shared" si="67"/>
        <v>#VALUE!</v>
      </c>
      <c r="R461" s="4">
        <f t="shared" si="65"/>
        <v>52.083333333333336</v>
      </c>
      <c r="S461" s="3" t="e">
        <f t="shared" si="68"/>
        <v>#VALUE!</v>
      </c>
      <c r="T461" s="11" t="e">
        <f t="shared" si="69"/>
        <v>#VALUE!</v>
      </c>
    </row>
    <row r="462" spans="2:20">
      <c r="B462" s="12">
        <v>448</v>
      </c>
      <c r="C462" s="4" t="str">
        <f t="shared" si="66"/>
        <v/>
      </c>
      <c r="D462" s="4" t="str">
        <f>IF(B462&lt;=$E$10*12,SUM($C$15:C462),"")</f>
        <v/>
      </c>
      <c r="E462" s="4" t="str">
        <f t="shared" si="71"/>
        <v/>
      </c>
      <c r="G462" s="12">
        <v>448</v>
      </c>
      <c r="H462" s="4" t="str">
        <f t="shared" si="70"/>
        <v/>
      </c>
      <c r="I462" s="4" t="str">
        <f>IF(G462&lt;=$J$10*12,SUM($H$15:H462),"")</f>
        <v/>
      </c>
      <c r="J462" s="4" t="str">
        <f t="shared" si="64"/>
        <v/>
      </c>
      <c r="L462" s="12">
        <v>448</v>
      </c>
      <c r="M462" s="4" t="str">
        <f t="shared" si="73"/>
        <v/>
      </c>
      <c r="N462" s="4" t="str">
        <f>IF(L462&lt;=$O$10*12,SUM($M$15:M462),"")</f>
        <v/>
      </c>
      <c r="O462" s="4" t="str">
        <f t="shared" si="72"/>
        <v/>
      </c>
      <c r="Q462" s="4" t="e">
        <f t="shared" si="67"/>
        <v>#VALUE!</v>
      </c>
      <c r="R462" s="4">
        <f t="shared" si="65"/>
        <v>52.083333333333336</v>
      </c>
      <c r="S462" s="3" t="e">
        <f t="shared" si="68"/>
        <v>#VALUE!</v>
      </c>
      <c r="T462" s="11" t="e">
        <f t="shared" si="69"/>
        <v>#VALUE!</v>
      </c>
    </row>
    <row r="463" spans="2:20">
      <c r="B463" s="12">
        <v>449</v>
      </c>
      <c r="C463" s="4" t="str">
        <f t="shared" si="66"/>
        <v/>
      </c>
      <c r="D463" s="4" t="str">
        <f>IF(B463&lt;=$E$10*12,SUM($C$15:C463),"")</f>
        <v/>
      </c>
      <c r="E463" s="4" t="str">
        <f t="shared" si="71"/>
        <v/>
      </c>
      <c r="G463" s="12">
        <v>449</v>
      </c>
      <c r="H463" s="4" t="str">
        <f t="shared" si="70"/>
        <v/>
      </c>
      <c r="I463" s="4" t="str">
        <f>IF(G463&lt;=$J$10*12,SUM($H$15:H463),"")</f>
        <v/>
      </c>
      <c r="J463" s="4" t="str">
        <f t="shared" si="64"/>
        <v/>
      </c>
      <c r="L463" s="12">
        <v>449</v>
      </c>
      <c r="M463" s="4" t="str">
        <f t="shared" si="73"/>
        <v/>
      </c>
      <c r="N463" s="4" t="str">
        <f>IF(L463&lt;=$O$10*12,SUM($M$15:M463),"")</f>
        <v/>
      </c>
      <c r="O463" s="4" t="str">
        <f t="shared" si="72"/>
        <v/>
      </c>
      <c r="Q463" s="4" t="e">
        <f t="shared" si="67"/>
        <v>#VALUE!</v>
      </c>
      <c r="R463" s="4">
        <f t="shared" si="65"/>
        <v>52.083333333333336</v>
      </c>
      <c r="S463" s="3" t="e">
        <f t="shared" si="68"/>
        <v>#VALUE!</v>
      </c>
      <c r="T463" s="11" t="e">
        <f t="shared" si="69"/>
        <v>#VALUE!</v>
      </c>
    </row>
    <row r="464" spans="2:20">
      <c r="B464" s="12">
        <v>450</v>
      </c>
      <c r="C464" s="4" t="str">
        <f t="shared" si="66"/>
        <v/>
      </c>
      <c r="D464" s="4" t="str">
        <f>IF(B464&lt;=$E$10*12,SUM($C$15:C464),"")</f>
        <v/>
      </c>
      <c r="E464" s="4" t="str">
        <f t="shared" si="71"/>
        <v/>
      </c>
      <c r="G464" s="12">
        <v>450</v>
      </c>
      <c r="H464" s="4" t="str">
        <f t="shared" si="70"/>
        <v/>
      </c>
      <c r="I464" s="4" t="str">
        <f>IF(G464&lt;=$J$10*12,SUM($H$15:H464),"")</f>
        <v/>
      </c>
      <c r="J464" s="4" t="str">
        <f t="shared" ref="J464:J504" si="74">IF(G464&lt;=$J$10*12,$J$8-I464,"")</f>
        <v/>
      </c>
      <c r="L464" s="12">
        <v>450</v>
      </c>
      <c r="M464" s="4" t="str">
        <f t="shared" si="73"/>
        <v/>
      </c>
      <c r="N464" s="4" t="str">
        <f>IF(L464&lt;=$O$10*12,SUM($M$15:M464),"")</f>
        <v/>
      </c>
      <c r="O464" s="4" t="str">
        <f t="shared" si="72"/>
        <v/>
      </c>
      <c r="Q464" s="4" t="e">
        <f t="shared" si="67"/>
        <v>#VALUE!</v>
      </c>
      <c r="R464" s="4">
        <f t="shared" ref="R464:R504" si="75">$O$8/$O$10/12</f>
        <v>52.083333333333336</v>
      </c>
      <c r="S464" s="3" t="e">
        <f t="shared" si="68"/>
        <v>#VALUE!</v>
      </c>
      <c r="T464" s="11" t="e">
        <f t="shared" si="69"/>
        <v>#VALUE!</v>
      </c>
    </row>
    <row r="465" spans="2:20">
      <c r="B465" s="12">
        <v>451</v>
      </c>
      <c r="C465" s="4" t="str">
        <f t="shared" ref="C465:C504" si="76">IF(B465&lt;=$E$10*12,$E$8/$E$10/12,"")</f>
        <v/>
      </c>
      <c r="D465" s="4" t="str">
        <f>IF(B465&lt;=$E$10*12,SUM($C$15:C465),"")</f>
        <v/>
      </c>
      <c r="E465" s="4" t="str">
        <f t="shared" si="71"/>
        <v/>
      </c>
      <c r="G465" s="12">
        <v>451</v>
      </c>
      <c r="H465" s="4" t="str">
        <f t="shared" si="70"/>
        <v/>
      </c>
      <c r="I465" s="4" t="str">
        <f>IF(G465&lt;=$J$10*12,SUM($H$15:H465),"")</f>
        <v/>
      </c>
      <c r="J465" s="4" t="str">
        <f t="shared" si="74"/>
        <v/>
      </c>
      <c r="L465" s="12">
        <v>451</v>
      </c>
      <c r="M465" s="4" t="str">
        <f t="shared" si="73"/>
        <v/>
      </c>
      <c r="N465" s="4" t="str">
        <f>IF(L465&lt;=$O$10*12,SUM($M$15:M465),"")</f>
        <v/>
      </c>
      <c r="O465" s="4" t="str">
        <f t="shared" si="72"/>
        <v/>
      </c>
      <c r="Q465" s="4" t="e">
        <f t="shared" ref="Q465:Q504" si="77">O464/$O$10/12*$O$12</f>
        <v>#VALUE!</v>
      </c>
      <c r="R465" s="4">
        <f t="shared" si="75"/>
        <v>52.083333333333336</v>
      </c>
      <c r="S465" s="3" t="e">
        <f t="shared" ref="S465:S504" si="78">IF(Q465&gt;R465,S464+1,S464)</f>
        <v>#VALUE!</v>
      </c>
      <c r="T465" s="11" t="e">
        <f t="shared" ref="T465:T504" si="79">IF(Q465&gt;R465,O465,T464)</f>
        <v>#VALUE!</v>
      </c>
    </row>
    <row r="466" spans="2:20">
      <c r="B466" s="12">
        <v>452</v>
      </c>
      <c r="C466" s="4" t="str">
        <f t="shared" si="76"/>
        <v/>
      </c>
      <c r="D466" s="4" t="str">
        <f>IF(B466&lt;=$E$10*12,SUM($C$15:C466),"")</f>
        <v/>
      </c>
      <c r="E466" s="4" t="str">
        <f t="shared" si="71"/>
        <v/>
      </c>
      <c r="G466" s="12">
        <v>452</v>
      </c>
      <c r="H466" s="4" t="str">
        <f t="shared" si="70"/>
        <v/>
      </c>
      <c r="I466" s="4" t="str">
        <f>IF(G466&lt;=$J$10*12,SUM($H$15:H466),"")</f>
        <v/>
      </c>
      <c r="J466" s="4" t="str">
        <f t="shared" si="74"/>
        <v/>
      </c>
      <c r="L466" s="12">
        <v>452</v>
      </c>
      <c r="M466" s="4" t="str">
        <f t="shared" si="73"/>
        <v/>
      </c>
      <c r="N466" s="4" t="str">
        <f>IF(L466&lt;=$O$10*12,SUM($M$15:M466),"")</f>
        <v/>
      </c>
      <c r="O466" s="4" t="str">
        <f t="shared" si="72"/>
        <v/>
      </c>
      <c r="Q466" s="4" t="e">
        <f t="shared" si="77"/>
        <v>#VALUE!</v>
      </c>
      <c r="R466" s="4">
        <f t="shared" si="75"/>
        <v>52.083333333333336</v>
      </c>
      <c r="S466" s="3" t="e">
        <f t="shared" si="78"/>
        <v>#VALUE!</v>
      </c>
      <c r="T466" s="11" t="e">
        <f t="shared" si="79"/>
        <v>#VALUE!</v>
      </c>
    </row>
    <row r="467" spans="2:20">
      <c r="B467" s="12">
        <v>453</v>
      </c>
      <c r="C467" s="4" t="str">
        <f t="shared" si="76"/>
        <v/>
      </c>
      <c r="D467" s="4" t="str">
        <f>IF(B467&lt;=$E$10*12,SUM($C$15:C467),"")</f>
        <v/>
      </c>
      <c r="E467" s="4" t="str">
        <f t="shared" si="71"/>
        <v/>
      </c>
      <c r="G467" s="12">
        <v>453</v>
      </c>
      <c r="H467" s="4" t="str">
        <f t="shared" si="70"/>
        <v/>
      </c>
      <c r="I467" s="4" t="str">
        <f>IF(G467&lt;=$J$10*12,SUM($H$15:H467),"")</f>
        <v/>
      </c>
      <c r="J467" s="4" t="str">
        <f t="shared" si="74"/>
        <v/>
      </c>
      <c r="L467" s="12">
        <v>453</v>
      </c>
      <c r="M467" s="4" t="str">
        <f t="shared" si="73"/>
        <v/>
      </c>
      <c r="N467" s="4" t="str">
        <f>IF(L467&lt;=$O$10*12,SUM($M$15:M467),"")</f>
        <v/>
      </c>
      <c r="O467" s="4" t="str">
        <f t="shared" si="72"/>
        <v/>
      </c>
      <c r="Q467" s="4" t="e">
        <f t="shared" si="77"/>
        <v>#VALUE!</v>
      </c>
      <c r="R467" s="4">
        <f t="shared" si="75"/>
        <v>52.083333333333336</v>
      </c>
      <c r="S467" s="3" t="e">
        <f t="shared" si="78"/>
        <v>#VALUE!</v>
      </c>
      <c r="T467" s="11" t="e">
        <f t="shared" si="79"/>
        <v>#VALUE!</v>
      </c>
    </row>
    <row r="468" spans="2:20">
      <c r="B468" s="12">
        <v>454</v>
      </c>
      <c r="C468" s="4" t="str">
        <f t="shared" si="76"/>
        <v/>
      </c>
      <c r="D468" s="4" t="str">
        <f>IF(B468&lt;=$E$10*12,SUM($C$15:C468),"")</f>
        <v/>
      </c>
      <c r="E468" s="4" t="str">
        <f t="shared" si="71"/>
        <v/>
      </c>
      <c r="G468" s="12">
        <v>454</v>
      </c>
      <c r="H468" s="4" t="str">
        <f t="shared" si="70"/>
        <v/>
      </c>
      <c r="I468" s="4" t="str">
        <f>IF(G468&lt;=$J$10*12,SUM($H$15:H468),"")</f>
        <v/>
      </c>
      <c r="J468" s="4" t="str">
        <f t="shared" si="74"/>
        <v/>
      </c>
      <c r="L468" s="12">
        <v>454</v>
      </c>
      <c r="M468" s="4" t="str">
        <f t="shared" si="73"/>
        <v/>
      </c>
      <c r="N468" s="4" t="str">
        <f>IF(L468&lt;=$O$10*12,SUM($M$15:M468),"")</f>
        <v/>
      </c>
      <c r="O468" s="4" t="str">
        <f t="shared" si="72"/>
        <v/>
      </c>
      <c r="Q468" s="4" t="e">
        <f t="shared" si="77"/>
        <v>#VALUE!</v>
      </c>
      <c r="R468" s="4">
        <f t="shared" si="75"/>
        <v>52.083333333333336</v>
      </c>
      <c r="S468" s="3" t="e">
        <f t="shared" si="78"/>
        <v>#VALUE!</v>
      </c>
      <c r="T468" s="11" t="e">
        <f t="shared" si="79"/>
        <v>#VALUE!</v>
      </c>
    </row>
    <row r="469" spans="2:20">
      <c r="B469" s="12">
        <v>455</v>
      </c>
      <c r="C469" s="4" t="str">
        <f t="shared" si="76"/>
        <v/>
      </c>
      <c r="D469" s="4" t="str">
        <f>IF(B469&lt;=$E$10*12,SUM($C$15:C469),"")</f>
        <v/>
      </c>
      <c r="E469" s="4" t="str">
        <f t="shared" si="71"/>
        <v/>
      </c>
      <c r="G469" s="12">
        <v>455</v>
      </c>
      <c r="H469" s="4" t="str">
        <f t="shared" si="70"/>
        <v/>
      </c>
      <c r="I469" s="4" t="str">
        <f>IF(G469&lt;=$J$10*12,SUM($H$15:H469),"")</f>
        <v/>
      </c>
      <c r="J469" s="4" t="str">
        <f t="shared" si="74"/>
        <v/>
      </c>
      <c r="L469" s="12">
        <v>455</v>
      </c>
      <c r="M469" s="4" t="str">
        <f t="shared" si="73"/>
        <v/>
      </c>
      <c r="N469" s="4" t="str">
        <f>IF(L469&lt;=$O$10*12,SUM($M$15:M469),"")</f>
        <v/>
      </c>
      <c r="O469" s="4" t="str">
        <f t="shared" si="72"/>
        <v/>
      </c>
      <c r="Q469" s="4" t="e">
        <f t="shared" si="77"/>
        <v>#VALUE!</v>
      </c>
      <c r="R469" s="4">
        <f t="shared" si="75"/>
        <v>52.083333333333336</v>
      </c>
      <c r="S469" s="3" t="e">
        <f t="shared" si="78"/>
        <v>#VALUE!</v>
      </c>
      <c r="T469" s="11" t="e">
        <f t="shared" si="79"/>
        <v>#VALUE!</v>
      </c>
    </row>
    <row r="470" spans="2:20">
      <c r="B470" s="12">
        <v>456</v>
      </c>
      <c r="C470" s="4" t="str">
        <f t="shared" si="76"/>
        <v/>
      </c>
      <c r="D470" s="4" t="str">
        <f>IF(B470&lt;=$E$10*12,SUM($C$15:C470),"")</f>
        <v/>
      </c>
      <c r="E470" s="4" t="str">
        <f t="shared" si="71"/>
        <v/>
      </c>
      <c r="G470" s="12">
        <v>456</v>
      </c>
      <c r="H470" s="4" t="str">
        <f t="shared" si="70"/>
        <v/>
      </c>
      <c r="I470" s="4" t="str">
        <f>IF(G470&lt;=$J$10*12,SUM($H$15:H470),"")</f>
        <v/>
      </c>
      <c r="J470" s="4" t="str">
        <f t="shared" si="74"/>
        <v/>
      </c>
      <c r="L470" s="12">
        <v>456</v>
      </c>
      <c r="M470" s="4" t="str">
        <f t="shared" si="73"/>
        <v/>
      </c>
      <c r="N470" s="4" t="str">
        <f>IF(L470&lt;=$O$10*12,SUM($M$15:M470),"")</f>
        <v/>
      </c>
      <c r="O470" s="4" t="str">
        <f t="shared" si="72"/>
        <v/>
      </c>
      <c r="Q470" s="4" t="e">
        <f t="shared" si="77"/>
        <v>#VALUE!</v>
      </c>
      <c r="R470" s="4">
        <f t="shared" si="75"/>
        <v>52.083333333333336</v>
      </c>
      <c r="S470" s="3" t="e">
        <f t="shared" si="78"/>
        <v>#VALUE!</v>
      </c>
      <c r="T470" s="11" t="e">
        <f t="shared" si="79"/>
        <v>#VALUE!</v>
      </c>
    </row>
    <row r="471" spans="2:20">
      <c r="B471" s="12">
        <v>457</v>
      </c>
      <c r="C471" s="4" t="str">
        <f t="shared" si="76"/>
        <v/>
      </c>
      <c r="D471" s="4" t="str">
        <f>IF(B471&lt;=$E$10*12,SUM($C$15:C471),"")</f>
        <v/>
      </c>
      <c r="E471" s="4" t="str">
        <f t="shared" si="71"/>
        <v/>
      </c>
      <c r="G471" s="12">
        <v>457</v>
      </c>
      <c r="H471" s="4" t="str">
        <f t="shared" si="70"/>
        <v/>
      </c>
      <c r="I471" s="4" t="str">
        <f>IF(G471&lt;=$J$10*12,SUM($H$15:H471),"")</f>
        <v/>
      </c>
      <c r="J471" s="4" t="str">
        <f t="shared" si="74"/>
        <v/>
      </c>
      <c r="L471" s="12">
        <v>457</v>
      </c>
      <c r="M471" s="4" t="str">
        <f t="shared" si="73"/>
        <v/>
      </c>
      <c r="N471" s="4" t="str">
        <f>IF(L471&lt;=$O$10*12,SUM($M$15:M471),"")</f>
        <v/>
      </c>
      <c r="O471" s="4" t="str">
        <f t="shared" si="72"/>
        <v/>
      </c>
      <c r="Q471" s="4" t="e">
        <f t="shared" si="77"/>
        <v>#VALUE!</v>
      </c>
      <c r="R471" s="4">
        <f t="shared" si="75"/>
        <v>52.083333333333336</v>
      </c>
      <c r="S471" s="3" t="e">
        <f t="shared" si="78"/>
        <v>#VALUE!</v>
      </c>
      <c r="T471" s="11" t="e">
        <f t="shared" si="79"/>
        <v>#VALUE!</v>
      </c>
    </row>
    <row r="472" spans="2:20">
      <c r="B472" s="12">
        <v>458</v>
      </c>
      <c r="C472" s="4" t="str">
        <f t="shared" si="76"/>
        <v/>
      </c>
      <c r="D472" s="4" t="str">
        <f>IF(B472&lt;=$E$10*12,SUM($C$15:C472),"")</f>
        <v/>
      </c>
      <c r="E472" s="4" t="str">
        <f t="shared" si="71"/>
        <v/>
      </c>
      <c r="G472" s="12">
        <v>458</v>
      </c>
      <c r="H472" s="4" t="str">
        <f t="shared" si="70"/>
        <v/>
      </c>
      <c r="I472" s="4" t="str">
        <f>IF(G472&lt;=$J$10*12,SUM($H$15:H472),"")</f>
        <v/>
      </c>
      <c r="J472" s="4" t="str">
        <f t="shared" si="74"/>
        <v/>
      </c>
      <c r="L472" s="12">
        <v>458</v>
      </c>
      <c r="M472" s="4" t="str">
        <f t="shared" si="73"/>
        <v/>
      </c>
      <c r="N472" s="4" t="str">
        <f>IF(L472&lt;=$O$10*12,SUM($M$15:M472),"")</f>
        <v/>
      </c>
      <c r="O472" s="4" t="str">
        <f t="shared" si="72"/>
        <v/>
      </c>
      <c r="Q472" s="4" t="e">
        <f t="shared" si="77"/>
        <v>#VALUE!</v>
      </c>
      <c r="R472" s="4">
        <f t="shared" si="75"/>
        <v>52.083333333333336</v>
      </c>
      <c r="S472" s="3" t="e">
        <f t="shared" si="78"/>
        <v>#VALUE!</v>
      </c>
      <c r="T472" s="11" t="e">
        <f t="shared" si="79"/>
        <v>#VALUE!</v>
      </c>
    </row>
    <row r="473" spans="2:20">
      <c r="B473" s="12">
        <v>459</v>
      </c>
      <c r="C473" s="4" t="str">
        <f t="shared" si="76"/>
        <v/>
      </c>
      <c r="D473" s="4" t="str">
        <f>IF(B473&lt;=$E$10*12,SUM($C$15:C473),"")</f>
        <v/>
      </c>
      <c r="E473" s="4" t="str">
        <f t="shared" si="71"/>
        <v/>
      </c>
      <c r="G473" s="12">
        <v>459</v>
      </c>
      <c r="H473" s="4" t="str">
        <f t="shared" si="70"/>
        <v/>
      </c>
      <c r="I473" s="4" t="str">
        <f>IF(G473&lt;=$J$10*12,SUM($H$15:H473),"")</f>
        <v/>
      </c>
      <c r="J473" s="4" t="str">
        <f t="shared" si="74"/>
        <v/>
      </c>
      <c r="L473" s="12">
        <v>459</v>
      </c>
      <c r="M473" s="4" t="str">
        <f t="shared" si="73"/>
        <v/>
      </c>
      <c r="N473" s="4" t="str">
        <f>IF(L473&lt;=$O$10*12,SUM($M$15:M473),"")</f>
        <v/>
      </c>
      <c r="O473" s="4" t="str">
        <f t="shared" si="72"/>
        <v/>
      </c>
      <c r="Q473" s="4" t="e">
        <f t="shared" si="77"/>
        <v>#VALUE!</v>
      </c>
      <c r="R473" s="4">
        <f t="shared" si="75"/>
        <v>52.083333333333336</v>
      </c>
      <c r="S473" s="3" t="e">
        <f t="shared" si="78"/>
        <v>#VALUE!</v>
      </c>
      <c r="T473" s="11" t="e">
        <f t="shared" si="79"/>
        <v>#VALUE!</v>
      </c>
    </row>
    <row r="474" spans="2:20">
      <c r="B474" s="12">
        <v>460</v>
      </c>
      <c r="C474" s="4" t="str">
        <f t="shared" si="76"/>
        <v/>
      </c>
      <c r="D474" s="4" t="str">
        <f>IF(B474&lt;=$E$10*12,SUM($C$15:C474),"")</f>
        <v/>
      </c>
      <c r="E474" s="4" t="str">
        <f t="shared" si="71"/>
        <v/>
      </c>
      <c r="G474" s="12">
        <v>460</v>
      </c>
      <c r="H474" s="4" t="str">
        <f t="shared" si="70"/>
        <v/>
      </c>
      <c r="I474" s="4" t="str">
        <f>IF(G474&lt;=$J$10*12,SUM($H$15:H474),"")</f>
        <v/>
      </c>
      <c r="J474" s="4" t="str">
        <f t="shared" si="74"/>
        <v/>
      </c>
      <c r="L474" s="12">
        <v>460</v>
      </c>
      <c r="M474" s="4" t="str">
        <f t="shared" si="73"/>
        <v/>
      </c>
      <c r="N474" s="4" t="str">
        <f>IF(L474&lt;=$O$10*12,SUM($M$15:M474),"")</f>
        <v/>
      </c>
      <c r="O474" s="4" t="str">
        <f t="shared" si="72"/>
        <v/>
      </c>
      <c r="Q474" s="4" t="e">
        <f t="shared" si="77"/>
        <v>#VALUE!</v>
      </c>
      <c r="R474" s="4">
        <f t="shared" si="75"/>
        <v>52.083333333333336</v>
      </c>
      <c r="S474" s="3" t="e">
        <f t="shared" si="78"/>
        <v>#VALUE!</v>
      </c>
      <c r="T474" s="11" t="e">
        <f t="shared" si="79"/>
        <v>#VALUE!</v>
      </c>
    </row>
    <row r="475" spans="2:20">
      <c r="B475" s="12">
        <v>461</v>
      </c>
      <c r="C475" s="4" t="str">
        <f t="shared" si="76"/>
        <v/>
      </c>
      <c r="D475" s="4" t="str">
        <f>IF(B475&lt;=$E$10*12,SUM($C$15:C475),"")</f>
        <v/>
      </c>
      <c r="E475" s="4" t="str">
        <f t="shared" si="71"/>
        <v/>
      </c>
      <c r="G475" s="12">
        <v>461</v>
      </c>
      <c r="H475" s="4" t="str">
        <f t="shared" si="70"/>
        <v/>
      </c>
      <c r="I475" s="4" t="str">
        <f>IF(G475&lt;=$J$10*12,SUM($H$15:H475),"")</f>
        <v/>
      </c>
      <c r="J475" s="4" t="str">
        <f t="shared" si="74"/>
        <v/>
      </c>
      <c r="L475" s="12">
        <v>461</v>
      </c>
      <c r="M475" s="4" t="str">
        <f t="shared" si="73"/>
        <v/>
      </c>
      <c r="N475" s="4" t="str">
        <f>IF(L475&lt;=$O$10*12,SUM($M$15:M475),"")</f>
        <v/>
      </c>
      <c r="O475" s="4" t="str">
        <f t="shared" si="72"/>
        <v/>
      </c>
      <c r="Q475" s="4" t="e">
        <f t="shared" si="77"/>
        <v>#VALUE!</v>
      </c>
      <c r="R475" s="4">
        <f t="shared" si="75"/>
        <v>52.083333333333336</v>
      </c>
      <c r="S475" s="3" t="e">
        <f t="shared" si="78"/>
        <v>#VALUE!</v>
      </c>
      <c r="T475" s="11" t="e">
        <f t="shared" si="79"/>
        <v>#VALUE!</v>
      </c>
    </row>
    <row r="476" spans="2:20">
      <c r="B476" s="12">
        <v>462</v>
      </c>
      <c r="C476" s="4" t="str">
        <f t="shared" si="76"/>
        <v/>
      </c>
      <c r="D476" s="4" t="str">
        <f>IF(B476&lt;=$E$10*12,SUM($C$15:C476),"")</f>
        <v/>
      </c>
      <c r="E476" s="4" t="str">
        <f t="shared" si="71"/>
        <v/>
      </c>
      <c r="G476" s="12">
        <v>462</v>
      </c>
      <c r="H476" s="4" t="str">
        <f t="shared" ref="H476:H504" si="80">IF(G476&lt;=$J$10*12,$J$26/($J$10-1)/12,"")</f>
        <v/>
      </c>
      <c r="I476" s="4" t="str">
        <f>IF(G476&lt;=$J$10*12,SUM($H$15:H476),"")</f>
        <v/>
      </c>
      <c r="J476" s="4" t="str">
        <f t="shared" si="74"/>
        <v/>
      </c>
      <c r="L476" s="12">
        <v>462</v>
      </c>
      <c r="M476" s="4" t="str">
        <f t="shared" si="73"/>
        <v/>
      </c>
      <c r="N476" s="4" t="str">
        <f>IF(L476&lt;=$O$10*12,SUM($M$15:M476),"")</f>
        <v/>
      </c>
      <c r="O476" s="4" t="str">
        <f t="shared" si="72"/>
        <v/>
      </c>
      <c r="Q476" s="4" t="e">
        <f t="shared" si="77"/>
        <v>#VALUE!</v>
      </c>
      <c r="R476" s="4">
        <f t="shared" si="75"/>
        <v>52.083333333333336</v>
      </c>
      <c r="S476" s="3" t="e">
        <f t="shared" si="78"/>
        <v>#VALUE!</v>
      </c>
      <c r="T476" s="11" t="e">
        <f t="shared" si="79"/>
        <v>#VALUE!</v>
      </c>
    </row>
    <row r="477" spans="2:20">
      <c r="B477" s="12">
        <v>463</v>
      </c>
      <c r="C477" s="4" t="str">
        <f t="shared" si="76"/>
        <v/>
      </c>
      <c r="D477" s="4" t="str">
        <f>IF(B477&lt;=$E$10*12,SUM($C$15:C477),"")</f>
        <v/>
      </c>
      <c r="E477" s="4" t="str">
        <f t="shared" si="71"/>
        <v/>
      </c>
      <c r="G477" s="12">
        <v>463</v>
      </c>
      <c r="H477" s="4" t="str">
        <f t="shared" si="80"/>
        <v/>
      </c>
      <c r="I477" s="4" t="str">
        <f>IF(G477&lt;=$J$10*12,SUM($H$15:H477),"")</f>
        <v/>
      </c>
      <c r="J477" s="4" t="str">
        <f t="shared" si="74"/>
        <v/>
      </c>
      <c r="L477" s="12">
        <v>463</v>
      </c>
      <c r="M477" s="4" t="str">
        <f t="shared" si="73"/>
        <v/>
      </c>
      <c r="N477" s="4" t="str">
        <f>IF(L477&lt;=$O$10*12,SUM($M$15:M477),"")</f>
        <v/>
      </c>
      <c r="O477" s="4" t="str">
        <f t="shared" si="72"/>
        <v/>
      </c>
      <c r="Q477" s="4" t="e">
        <f t="shared" si="77"/>
        <v>#VALUE!</v>
      </c>
      <c r="R477" s="4">
        <f t="shared" si="75"/>
        <v>52.083333333333336</v>
      </c>
      <c r="S477" s="3" t="e">
        <f t="shared" si="78"/>
        <v>#VALUE!</v>
      </c>
      <c r="T477" s="11" t="e">
        <f t="shared" si="79"/>
        <v>#VALUE!</v>
      </c>
    </row>
    <row r="478" spans="2:20">
      <c r="B478" s="12">
        <v>464</v>
      </c>
      <c r="C478" s="4" t="str">
        <f t="shared" si="76"/>
        <v/>
      </c>
      <c r="D478" s="4" t="str">
        <f>IF(B478&lt;=$E$10*12,SUM($C$15:C478),"")</f>
        <v/>
      </c>
      <c r="E478" s="4" t="str">
        <f t="shared" si="71"/>
        <v/>
      </c>
      <c r="G478" s="12">
        <v>464</v>
      </c>
      <c r="H478" s="4" t="str">
        <f t="shared" si="80"/>
        <v/>
      </c>
      <c r="I478" s="4" t="str">
        <f>IF(G478&lt;=$J$10*12,SUM($H$15:H478),"")</f>
        <v/>
      </c>
      <c r="J478" s="4" t="str">
        <f t="shared" si="74"/>
        <v/>
      </c>
      <c r="L478" s="12">
        <v>464</v>
      </c>
      <c r="M478" s="4" t="str">
        <f t="shared" si="73"/>
        <v/>
      </c>
      <c r="N478" s="4" t="str">
        <f>IF(L478&lt;=$O$10*12,SUM($M$15:M478),"")</f>
        <v/>
      </c>
      <c r="O478" s="4" t="str">
        <f t="shared" si="72"/>
        <v/>
      </c>
      <c r="Q478" s="4" t="e">
        <f t="shared" si="77"/>
        <v>#VALUE!</v>
      </c>
      <c r="R478" s="4">
        <f t="shared" si="75"/>
        <v>52.083333333333336</v>
      </c>
      <c r="S478" s="3" t="e">
        <f t="shared" si="78"/>
        <v>#VALUE!</v>
      </c>
      <c r="T478" s="11" t="e">
        <f t="shared" si="79"/>
        <v>#VALUE!</v>
      </c>
    </row>
    <row r="479" spans="2:20">
      <c r="B479" s="12">
        <v>465</v>
      </c>
      <c r="C479" s="4" t="str">
        <f t="shared" si="76"/>
        <v/>
      </c>
      <c r="D479" s="4" t="str">
        <f>IF(B479&lt;=$E$10*12,SUM($C$15:C479),"")</f>
        <v/>
      </c>
      <c r="E479" s="4" t="str">
        <f t="shared" si="71"/>
        <v/>
      </c>
      <c r="G479" s="12">
        <v>465</v>
      </c>
      <c r="H479" s="4" t="str">
        <f t="shared" si="80"/>
        <v/>
      </c>
      <c r="I479" s="4" t="str">
        <f>IF(G479&lt;=$J$10*12,SUM($H$15:H479),"")</f>
        <v/>
      </c>
      <c r="J479" s="4" t="str">
        <f t="shared" si="74"/>
        <v/>
      </c>
      <c r="L479" s="12">
        <v>465</v>
      </c>
      <c r="M479" s="4" t="str">
        <f t="shared" si="73"/>
        <v/>
      </c>
      <c r="N479" s="4" t="str">
        <f>IF(L479&lt;=$O$10*12,SUM($M$15:M479),"")</f>
        <v/>
      </c>
      <c r="O479" s="4" t="str">
        <f t="shared" si="72"/>
        <v/>
      </c>
      <c r="Q479" s="4" t="e">
        <f t="shared" si="77"/>
        <v>#VALUE!</v>
      </c>
      <c r="R479" s="4">
        <f t="shared" si="75"/>
        <v>52.083333333333336</v>
      </c>
      <c r="S479" s="3" t="e">
        <f t="shared" si="78"/>
        <v>#VALUE!</v>
      </c>
      <c r="T479" s="11" t="e">
        <f t="shared" si="79"/>
        <v>#VALUE!</v>
      </c>
    </row>
    <row r="480" spans="2:20">
      <c r="B480" s="12">
        <v>466</v>
      </c>
      <c r="C480" s="4" t="str">
        <f t="shared" si="76"/>
        <v/>
      </c>
      <c r="D480" s="4" t="str">
        <f>IF(B480&lt;=$E$10*12,SUM($C$15:C480),"")</f>
        <v/>
      </c>
      <c r="E480" s="4" t="str">
        <f t="shared" si="71"/>
        <v/>
      </c>
      <c r="G480" s="12">
        <v>466</v>
      </c>
      <c r="H480" s="4" t="str">
        <f t="shared" si="80"/>
        <v/>
      </c>
      <c r="I480" s="4" t="str">
        <f>IF(G480&lt;=$J$10*12,SUM($H$15:H480),"")</f>
        <v/>
      </c>
      <c r="J480" s="4" t="str">
        <f t="shared" si="74"/>
        <v/>
      </c>
      <c r="L480" s="12">
        <v>466</v>
      </c>
      <c r="M480" s="4" t="str">
        <f t="shared" si="73"/>
        <v/>
      </c>
      <c r="N480" s="4" t="str">
        <f>IF(L480&lt;=$O$10*12,SUM($M$15:M480),"")</f>
        <v/>
      </c>
      <c r="O480" s="4" t="str">
        <f t="shared" si="72"/>
        <v/>
      </c>
      <c r="Q480" s="4" t="e">
        <f t="shared" si="77"/>
        <v>#VALUE!</v>
      </c>
      <c r="R480" s="4">
        <f t="shared" si="75"/>
        <v>52.083333333333336</v>
      </c>
      <c r="S480" s="3" t="e">
        <f t="shared" si="78"/>
        <v>#VALUE!</v>
      </c>
      <c r="T480" s="11" t="e">
        <f t="shared" si="79"/>
        <v>#VALUE!</v>
      </c>
    </row>
    <row r="481" spans="2:20">
      <c r="B481" s="12">
        <v>467</v>
      </c>
      <c r="C481" s="4" t="str">
        <f t="shared" si="76"/>
        <v/>
      </c>
      <c r="D481" s="4" t="str">
        <f>IF(B481&lt;=$E$10*12,SUM($C$15:C481),"")</f>
        <v/>
      </c>
      <c r="E481" s="4" t="str">
        <f t="shared" si="71"/>
        <v/>
      </c>
      <c r="G481" s="12">
        <v>467</v>
      </c>
      <c r="H481" s="4" t="str">
        <f t="shared" si="80"/>
        <v/>
      </c>
      <c r="I481" s="4" t="str">
        <f>IF(G481&lt;=$J$10*12,SUM($H$15:H481),"")</f>
        <v/>
      </c>
      <c r="J481" s="4" t="str">
        <f t="shared" si="74"/>
        <v/>
      </c>
      <c r="L481" s="12">
        <v>467</v>
      </c>
      <c r="M481" s="4" t="str">
        <f t="shared" si="73"/>
        <v/>
      </c>
      <c r="N481" s="4" t="str">
        <f>IF(L481&lt;=$O$10*12,SUM($M$15:M481),"")</f>
        <v/>
      </c>
      <c r="O481" s="4" t="str">
        <f t="shared" si="72"/>
        <v/>
      </c>
      <c r="Q481" s="4" t="e">
        <f t="shared" si="77"/>
        <v>#VALUE!</v>
      </c>
      <c r="R481" s="4">
        <f t="shared" si="75"/>
        <v>52.083333333333336</v>
      </c>
      <c r="S481" s="3" t="e">
        <f t="shared" si="78"/>
        <v>#VALUE!</v>
      </c>
      <c r="T481" s="11" t="e">
        <f t="shared" si="79"/>
        <v>#VALUE!</v>
      </c>
    </row>
    <row r="482" spans="2:20">
      <c r="B482" s="12">
        <v>468</v>
      </c>
      <c r="C482" s="4" t="str">
        <f t="shared" si="76"/>
        <v/>
      </c>
      <c r="D482" s="4" t="str">
        <f>IF(B482&lt;=$E$10*12,SUM($C$15:C482),"")</f>
        <v/>
      </c>
      <c r="E482" s="4" t="str">
        <f t="shared" si="71"/>
        <v/>
      </c>
      <c r="G482" s="12">
        <v>468</v>
      </c>
      <c r="H482" s="4" t="str">
        <f t="shared" si="80"/>
        <v/>
      </c>
      <c r="I482" s="4" t="str">
        <f>IF(G482&lt;=$J$10*12,SUM($H$15:H482),"")</f>
        <v/>
      </c>
      <c r="J482" s="4" t="str">
        <f t="shared" si="74"/>
        <v/>
      </c>
      <c r="L482" s="12">
        <v>468</v>
      </c>
      <c r="M482" s="4" t="str">
        <f t="shared" si="73"/>
        <v/>
      </c>
      <c r="N482" s="4" t="str">
        <f>IF(L482&lt;=$O$10*12,SUM($M$15:M482),"")</f>
        <v/>
      </c>
      <c r="O482" s="4" t="str">
        <f t="shared" si="72"/>
        <v/>
      </c>
      <c r="Q482" s="4" t="e">
        <f t="shared" si="77"/>
        <v>#VALUE!</v>
      </c>
      <c r="R482" s="4">
        <f t="shared" si="75"/>
        <v>52.083333333333336</v>
      </c>
      <c r="S482" s="3" t="e">
        <f t="shared" si="78"/>
        <v>#VALUE!</v>
      </c>
      <c r="T482" s="11" t="e">
        <f t="shared" si="79"/>
        <v>#VALUE!</v>
      </c>
    </row>
    <row r="483" spans="2:20">
      <c r="B483" s="12">
        <v>469</v>
      </c>
      <c r="C483" s="4" t="str">
        <f t="shared" si="76"/>
        <v/>
      </c>
      <c r="D483" s="4" t="str">
        <f>IF(B483&lt;=$E$10*12,SUM($C$15:C483),"")</f>
        <v/>
      </c>
      <c r="E483" s="4" t="str">
        <f t="shared" si="71"/>
        <v/>
      </c>
      <c r="G483" s="12">
        <v>469</v>
      </c>
      <c r="H483" s="4" t="str">
        <f t="shared" si="80"/>
        <v/>
      </c>
      <c r="I483" s="4" t="str">
        <f>IF(G483&lt;=$J$10*12,SUM($H$15:H483),"")</f>
        <v/>
      </c>
      <c r="J483" s="4" t="str">
        <f t="shared" si="74"/>
        <v/>
      </c>
      <c r="L483" s="12">
        <v>469</v>
      </c>
      <c r="M483" s="4" t="str">
        <f t="shared" si="73"/>
        <v/>
      </c>
      <c r="N483" s="4" t="str">
        <f>IF(L483&lt;=$O$10*12,SUM($M$15:M483),"")</f>
        <v/>
      </c>
      <c r="O483" s="4" t="str">
        <f t="shared" si="72"/>
        <v/>
      </c>
      <c r="Q483" s="4" t="e">
        <f t="shared" si="77"/>
        <v>#VALUE!</v>
      </c>
      <c r="R483" s="4">
        <f t="shared" si="75"/>
        <v>52.083333333333336</v>
      </c>
      <c r="S483" s="3" t="e">
        <f t="shared" si="78"/>
        <v>#VALUE!</v>
      </c>
      <c r="T483" s="11" t="e">
        <f t="shared" si="79"/>
        <v>#VALUE!</v>
      </c>
    </row>
    <row r="484" spans="2:20">
      <c r="B484" s="12">
        <v>470</v>
      </c>
      <c r="C484" s="4" t="str">
        <f t="shared" si="76"/>
        <v/>
      </c>
      <c r="D484" s="4" t="str">
        <f>IF(B484&lt;=$E$10*12,SUM($C$15:C484),"")</f>
        <v/>
      </c>
      <c r="E484" s="4" t="str">
        <f t="shared" si="71"/>
        <v/>
      </c>
      <c r="G484" s="12">
        <v>470</v>
      </c>
      <c r="H484" s="4" t="str">
        <f t="shared" si="80"/>
        <v/>
      </c>
      <c r="I484" s="4" t="str">
        <f>IF(G484&lt;=$J$10*12,SUM($H$15:H484),"")</f>
        <v/>
      </c>
      <c r="J484" s="4" t="str">
        <f t="shared" si="74"/>
        <v/>
      </c>
      <c r="L484" s="12">
        <v>470</v>
      </c>
      <c r="M484" s="4" t="str">
        <f t="shared" si="73"/>
        <v/>
      </c>
      <c r="N484" s="4" t="str">
        <f>IF(L484&lt;=$O$10*12,SUM($M$15:M484),"")</f>
        <v/>
      </c>
      <c r="O484" s="4" t="str">
        <f t="shared" si="72"/>
        <v/>
      </c>
      <c r="Q484" s="4" t="e">
        <f t="shared" si="77"/>
        <v>#VALUE!</v>
      </c>
      <c r="R484" s="4">
        <f t="shared" si="75"/>
        <v>52.083333333333336</v>
      </c>
      <c r="S484" s="3" t="e">
        <f t="shared" si="78"/>
        <v>#VALUE!</v>
      </c>
      <c r="T484" s="11" t="e">
        <f t="shared" si="79"/>
        <v>#VALUE!</v>
      </c>
    </row>
    <row r="485" spans="2:20">
      <c r="B485" s="12">
        <v>471</v>
      </c>
      <c r="C485" s="4" t="str">
        <f t="shared" si="76"/>
        <v/>
      </c>
      <c r="D485" s="4" t="str">
        <f>IF(B485&lt;=$E$10*12,SUM($C$15:C485),"")</f>
        <v/>
      </c>
      <c r="E485" s="4" t="str">
        <f t="shared" si="71"/>
        <v/>
      </c>
      <c r="G485" s="12">
        <v>471</v>
      </c>
      <c r="H485" s="4" t="str">
        <f t="shared" si="80"/>
        <v/>
      </c>
      <c r="I485" s="4" t="str">
        <f>IF(G485&lt;=$J$10*12,SUM($H$15:H485),"")</f>
        <v/>
      </c>
      <c r="J485" s="4" t="str">
        <f t="shared" si="74"/>
        <v/>
      </c>
      <c r="L485" s="12">
        <v>471</v>
      </c>
      <c r="M485" s="4" t="str">
        <f t="shared" si="73"/>
        <v/>
      </c>
      <c r="N485" s="4" t="str">
        <f>IF(L485&lt;=$O$10*12,SUM($M$15:M485),"")</f>
        <v/>
      </c>
      <c r="O485" s="4" t="str">
        <f t="shared" si="72"/>
        <v/>
      </c>
      <c r="Q485" s="4" t="e">
        <f t="shared" si="77"/>
        <v>#VALUE!</v>
      </c>
      <c r="R485" s="4">
        <f t="shared" si="75"/>
        <v>52.083333333333336</v>
      </c>
      <c r="S485" s="3" t="e">
        <f t="shared" si="78"/>
        <v>#VALUE!</v>
      </c>
      <c r="T485" s="11" t="e">
        <f t="shared" si="79"/>
        <v>#VALUE!</v>
      </c>
    </row>
    <row r="486" spans="2:20">
      <c r="B486" s="12">
        <v>472</v>
      </c>
      <c r="C486" s="4" t="str">
        <f t="shared" si="76"/>
        <v/>
      </c>
      <c r="D486" s="4" t="str">
        <f>IF(B486&lt;=$E$10*12,SUM($C$15:C486),"")</f>
        <v/>
      </c>
      <c r="E486" s="4" t="str">
        <f t="shared" si="71"/>
        <v/>
      </c>
      <c r="G486" s="12">
        <v>472</v>
      </c>
      <c r="H486" s="4" t="str">
        <f t="shared" si="80"/>
        <v/>
      </c>
      <c r="I486" s="4" t="str">
        <f>IF(G486&lt;=$J$10*12,SUM($H$15:H486),"")</f>
        <v/>
      </c>
      <c r="J486" s="4" t="str">
        <f t="shared" si="74"/>
        <v/>
      </c>
      <c r="L486" s="12">
        <v>472</v>
      </c>
      <c r="M486" s="4" t="str">
        <f t="shared" si="73"/>
        <v/>
      </c>
      <c r="N486" s="4" t="str">
        <f>IF(L486&lt;=$O$10*12,SUM($M$15:M486),"")</f>
        <v/>
      </c>
      <c r="O486" s="4" t="str">
        <f t="shared" si="72"/>
        <v/>
      </c>
      <c r="Q486" s="4" t="e">
        <f t="shared" si="77"/>
        <v>#VALUE!</v>
      </c>
      <c r="R486" s="4">
        <f t="shared" si="75"/>
        <v>52.083333333333336</v>
      </c>
      <c r="S486" s="3" t="e">
        <f t="shared" si="78"/>
        <v>#VALUE!</v>
      </c>
      <c r="T486" s="11" t="e">
        <f t="shared" si="79"/>
        <v>#VALUE!</v>
      </c>
    </row>
    <row r="487" spans="2:20">
      <c r="B487" s="12">
        <v>473</v>
      </c>
      <c r="C487" s="4" t="str">
        <f t="shared" si="76"/>
        <v/>
      </c>
      <c r="D487" s="4" t="str">
        <f>IF(B487&lt;=$E$10*12,SUM($C$15:C487),"")</f>
        <v/>
      </c>
      <c r="E487" s="4" t="str">
        <f t="shared" si="71"/>
        <v/>
      </c>
      <c r="G487" s="12">
        <v>473</v>
      </c>
      <c r="H487" s="4" t="str">
        <f t="shared" si="80"/>
        <v/>
      </c>
      <c r="I487" s="4" t="str">
        <f>IF(G487&lt;=$J$10*12,SUM($H$15:H487),"")</f>
        <v/>
      </c>
      <c r="J487" s="4" t="str">
        <f t="shared" si="74"/>
        <v/>
      </c>
      <c r="L487" s="12">
        <v>473</v>
      </c>
      <c r="M487" s="4" t="str">
        <f t="shared" si="73"/>
        <v/>
      </c>
      <c r="N487" s="4" t="str">
        <f>IF(L487&lt;=$O$10*12,SUM($M$15:M487),"")</f>
        <v/>
      </c>
      <c r="O487" s="4" t="str">
        <f t="shared" si="72"/>
        <v/>
      </c>
      <c r="Q487" s="4" t="e">
        <f t="shared" si="77"/>
        <v>#VALUE!</v>
      </c>
      <c r="R487" s="4">
        <f t="shared" si="75"/>
        <v>52.083333333333336</v>
      </c>
      <c r="S487" s="3" t="e">
        <f t="shared" si="78"/>
        <v>#VALUE!</v>
      </c>
      <c r="T487" s="11" t="e">
        <f t="shared" si="79"/>
        <v>#VALUE!</v>
      </c>
    </row>
    <row r="488" spans="2:20">
      <c r="B488" s="12">
        <v>474</v>
      </c>
      <c r="C488" s="4" t="str">
        <f t="shared" si="76"/>
        <v/>
      </c>
      <c r="D488" s="4" t="str">
        <f>IF(B488&lt;=$E$10*12,SUM($C$15:C488),"")</f>
        <v/>
      </c>
      <c r="E488" s="4" t="str">
        <f t="shared" ref="E488:E504" si="81">IF(B488&lt;=$E$10*12,$E$8-D488,"")</f>
        <v/>
      </c>
      <c r="G488" s="12">
        <v>474</v>
      </c>
      <c r="H488" s="4" t="str">
        <f t="shared" si="80"/>
        <v/>
      </c>
      <c r="I488" s="4" t="str">
        <f>IF(G488&lt;=$J$10*12,SUM($H$15:H488),"")</f>
        <v/>
      </c>
      <c r="J488" s="4" t="str">
        <f t="shared" si="74"/>
        <v/>
      </c>
      <c r="L488" s="12">
        <v>474</v>
      </c>
      <c r="M488" s="4" t="str">
        <f t="shared" si="73"/>
        <v/>
      </c>
      <c r="N488" s="4" t="str">
        <f>IF(L488&lt;=$O$10*12,SUM($M$15:M488),"")</f>
        <v/>
      </c>
      <c r="O488" s="4" t="str">
        <f t="shared" si="72"/>
        <v/>
      </c>
      <c r="Q488" s="4" t="e">
        <f t="shared" si="77"/>
        <v>#VALUE!</v>
      </c>
      <c r="R488" s="4">
        <f t="shared" si="75"/>
        <v>52.083333333333336</v>
      </c>
      <c r="S488" s="3" t="e">
        <f t="shared" si="78"/>
        <v>#VALUE!</v>
      </c>
      <c r="T488" s="11" t="e">
        <f t="shared" si="79"/>
        <v>#VALUE!</v>
      </c>
    </row>
    <row r="489" spans="2:20">
      <c r="B489" s="12">
        <v>475</v>
      </c>
      <c r="C489" s="4" t="str">
        <f t="shared" si="76"/>
        <v/>
      </c>
      <c r="D489" s="4" t="str">
        <f>IF(B489&lt;=$E$10*12,SUM($C$15:C489),"")</f>
        <v/>
      </c>
      <c r="E489" s="4" t="str">
        <f t="shared" si="81"/>
        <v/>
      </c>
      <c r="G489" s="12">
        <v>475</v>
      </c>
      <c r="H489" s="4" t="str">
        <f t="shared" si="80"/>
        <v/>
      </c>
      <c r="I489" s="4" t="str">
        <f>IF(G489&lt;=$J$10*12,SUM($H$15:H489),"")</f>
        <v/>
      </c>
      <c r="J489" s="4" t="str">
        <f t="shared" si="74"/>
        <v/>
      </c>
      <c r="L489" s="12">
        <v>475</v>
      </c>
      <c r="M489" s="4" t="str">
        <f t="shared" si="73"/>
        <v/>
      </c>
      <c r="N489" s="4" t="str">
        <f>IF(L489&lt;=$O$10*12,SUM($M$15:M489),"")</f>
        <v/>
      </c>
      <c r="O489" s="4" t="str">
        <f t="shared" si="72"/>
        <v/>
      </c>
      <c r="Q489" s="4" t="e">
        <f t="shared" si="77"/>
        <v>#VALUE!</v>
      </c>
      <c r="R489" s="4">
        <f t="shared" si="75"/>
        <v>52.083333333333336</v>
      </c>
      <c r="S489" s="3" t="e">
        <f t="shared" si="78"/>
        <v>#VALUE!</v>
      </c>
      <c r="T489" s="11" t="e">
        <f t="shared" si="79"/>
        <v>#VALUE!</v>
      </c>
    </row>
    <row r="490" spans="2:20">
      <c r="B490" s="12">
        <v>476</v>
      </c>
      <c r="C490" s="4" t="str">
        <f t="shared" si="76"/>
        <v/>
      </c>
      <c r="D490" s="4" t="str">
        <f>IF(B490&lt;=$E$10*12,SUM($C$15:C490),"")</f>
        <v/>
      </c>
      <c r="E490" s="4" t="str">
        <f t="shared" si="81"/>
        <v/>
      </c>
      <c r="G490" s="12">
        <v>476</v>
      </c>
      <c r="H490" s="4" t="str">
        <f t="shared" si="80"/>
        <v/>
      </c>
      <c r="I490" s="4" t="str">
        <f>IF(G490&lt;=$J$10*12,SUM($H$15:H490),"")</f>
        <v/>
      </c>
      <c r="J490" s="4" t="str">
        <f t="shared" si="74"/>
        <v/>
      </c>
      <c r="L490" s="12">
        <v>476</v>
      </c>
      <c r="M490" s="4" t="str">
        <f t="shared" si="73"/>
        <v/>
      </c>
      <c r="N490" s="4" t="str">
        <f>IF(L490&lt;=$O$10*12,SUM($M$15:M490),"")</f>
        <v/>
      </c>
      <c r="O490" s="4" t="str">
        <f t="shared" si="72"/>
        <v/>
      </c>
      <c r="Q490" s="4" t="e">
        <f t="shared" si="77"/>
        <v>#VALUE!</v>
      </c>
      <c r="R490" s="4">
        <f t="shared" si="75"/>
        <v>52.083333333333336</v>
      </c>
      <c r="S490" s="3" t="e">
        <f t="shared" si="78"/>
        <v>#VALUE!</v>
      </c>
      <c r="T490" s="11" t="e">
        <f t="shared" si="79"/>
        <v>#VALUE!</v>
      </c>
    </row>
    <row r="491" spans="2:20">
      <c r="B491" s="12">
        <v>477</v>
      </c>
      <c r="C491" s="4" t="str">
        <f t="shared" si="76"/>
        <v/>
      </c>
      <c r="D491" s="4" t="str">
        <f>IF(B491&lt;=$E$10*12,SUM($C$15:C491),"")</f>
        <v/>
      </c>
      <c r="E491" s="4" t="str">
        <f t="shared" si="81"/>
        <v/>
      </c>
      <c r="G491" s="12">
        <v>477</v>
      </c>
      <c r="H491" s="4" t="str">
        <f t="shared" si="80"/>
        <v/>
      </c>
      <c r="I491" s="4" t="str">
        <f>IF(G491&lt;=$J$10*12,SUM($H$15:H491),"")</f>
        <v/>
      </c>
      <c r="J491" s="4" t="str">
        <f t="shared" si="74"/>
        <v/>
      </c>
      <c r="L491" s="12">
        <v>477</v>
      </c>
      <c r="M491" s="4" t="str">
        <f t="shared" si="73"/>
        <v/>
      </c>
      <c r="N491" s="4" t="str">
        <f>IF(L491&lt;=$O$10*12,SUM($M$15:M491),"")</f>
        <v/>
      </c>
      <c r="O491" s="4" t="str">
        <f t="shared" ref="O491:O504" si="82">IF(L491&lt;=$O$10*12,$O$8-N491,"")</f>
        <v/>
      </c>
      <c r="Q491" s="4" t="e">
        <f t="shared" si="77"/>
        <v>#VALUE!</v>
      </c>
      <c r="R491" s="4">
        <f t="shared" si="75"/>
        <v>52.083333333333336</v>
      </c>
      <c r="S491" s="3" t="e">
        <f t="shared" si="78"/>
        <v>#VALUE!</v>
      </c>
      <c r="T491" s="11" t="e">
        <f t="shared" si="79"/>
        <v>#VALUE!</v>
      </c>
    </row>
    <row r="492" spans="2:20">
      <c r="B492" s="12">
        <v>478</v>
      </c>
      <c r="C492" s="4" t="str">
        <f t="shared" si="76"/>
        <v/>
      </c>
      <c r="D492" s="4" t="str">
        <f>IF(B492&lt;=$E$10*12,SUM($C$15:C492),"")</f>
        <v/>
      </c>
      <c r="E492" s="4" t="str">
        <f t="shared" si="81"/>
        <v/>
      </c>
      <c r="G492" s="12">
        <v>478</v>
      </c>
      <c r="H492" s="4" t="str">
        <f t="shared" si="80"/>
        <v/>
      </c>
      <c r="I492" s="4" t="str">
        <f>IF(G492&lt;=$J$10*12,SUM($H$15:H492),"")</f>
        <v/>
      </c>
      <c r="J492" s="4" t="str">
        <f t="shared" si="74"/>
        <v/>
      </c>
      <c r="L492" s="12">
        <v>478</v>
      </c>
      <c r="M492" s="4" t="str">
        <f t="shared" si="73"/>
        <v/>
      </c>
      <c r="N492" s="4" t="str">
        <f>IF(L492&lt;=$O$10*12,SUM($M$15:M492),"")</f>
        <v/>
      </c>
      <c r="O492" s="4" t="str">
        <f t="shared" si="82"/>
        <v/>
      </c>
      <c r="Q492" s="4" t="e">
        <f t="shared" si="77"/>
        <v>#VALUE!</v>
      </c>
      <c r="R492" s="4">
        <f t="shared" si="75"/>
        <v>52.083333333333336</v>
      </c>
      <c r="S492" s="3" t="e">
        <f t="shared" si="78"/>
        <v>#VALUE!</v>
      </c>
      <c r="T492" s="11" t="e">
        <f t="shared" si="79"/>
        <v>#VALUE!</v>
      </c>
    </row>
    <row r="493" spans="2:20">
      <c r="B493" s="12">
        <v>479</v>
      </c>
      <c r="C493" s="4" t="str">
        <f t="shared" si="76"/>
        <v/>
      </c>
      <c r="D493" s="4" t="str">
        <f>IF(B493&lt;=$E$10*12,SUM($C$15:C493),"")</f>
        <v/>
      </c>
      <c r="E493" s="4" t="str">
        <f t="shared" si="81"/>
        <v/>
      </c>
      <c r="G493" s="12">
        <v>479</v>
      </c>
      <c r="H493" s="4" t="str">
        <f t="shared" si="80"/>
        <v/>
      </c>
      <c r="I493" s="4" t="str">
        <f>IF(G493&lt;=$J$10*12,SUM($H$15:H493),"")</f>
        <v/>
      </c>
      <c r="J493" s="4" t="str">
        <f t="shared" si="74"/>
        <v/>
      </c>
      <c r="L493" s="12">
        <v>479</v>
      </c>
      <c r="M493" s="4" t="str">
        <f t="shared" ref="M493:M504" si="83">IF(L493&lt;=$O$10*12,IF(O492/$O$10/12*$O$12&gt;=$O$8/$O$10/12,O492/$O$10/12*$O$12,T492/($O$10*12-S492)),"")</f>
        <v/>
      </c>
      <c r="N493" s="4" t="str">
        <f>IF(L493&lt;=$O$10*12,SUM($M$15:M493),"")</f>
        <v/>
      </c>
      <c r="O493" s="4" t="str">
        <f t="shared" si="82"/>
        <v/>
      </c>
      <c r="Q493" s="4" t="e">
        <f t="shared" si="77"/>
        <v>#VALUE!</v>
      </c>
      <c r="R493" s="4">
        <f t="shared" si="75"/>
        <v>52.083333333333336</v>
      </c>
      <c r="S493" s="3" t="e">
        <f t="shared" si="78"/>
        <v>#VALUE!</v>
      </c>
      <c r="T493" s="11" t="e">
        <f t="shared" si="79"/>
        <v>#VALUE!</v>
      </c>
    </row>
    <row r="494" spans="2:20">
      <c r="B494" s="12">
        <v>480</v>
      </c>
      <c r="C494" s="4" t="str">
        <f t="shared" si="76"/>
        <v/>
      </c>
      <c r="D494" s="4" t="str">
        <f>IF(B494&lt;=$E$10*12,SUM($C$15:C494),"")</f>
        <v/>
      </c>
      <c r="E494" s="4" t="str">
        <f t="shared" si="81"/>
        <v/>
      </c>
      <c r="G494" s="12">
        <v>480</v>
      </c>
      <c r="H494" s="4" t="str">
        <f t="shared" si="80"/>
        <v/>
      </c>
      <c r="I494" s="4" t="str">
        <f>IF(G494&lt;=$J$10*12,SUM($H$15:H494),"")</f>
        <v/>
      </c>
      <c r="J494" s="4" t="str">
        <f t="shared" si="74"/>
        <v/>
      </c>
      <c r="L494" s="12">
        <v>480</v>
      </c>
      <c r="M494" s="4" t="str">
        <f t="shared" si="83"/>
        <v/>
      </c>
      <c r="N494" s="4" t="str">
        <f>IF(L494&lt;=$O$10*12,SUM($M$15:M494),"")</f>
        <v/>
      </c>
      <c r="O494" s="4" t="str">
        <f t="shared" si="82"/>
        <v/>
      </c>
      <c r="Q494" s="4" t="e">
        <f t="shared" si="77"/>
        <v>#VALUE!</v>
      </c>
      <c r="R494" s="4">
        <f t="shared" si="75"/>
        <v>52.083333333333336</v>
      </c>
      <c r="S494" s="3" t="e">
        <f t="shared" si="78"/>
        <v>#VALUE!</v>
      </c>
      <c r="T494" s="11" t="e">
        <f t="shared" si="79"/>
        <v>#VALUE!</v>
      </c>
    </row>
    <row r="495" spans="2:20">
      <c r="B495" s="12">
        <v>481</v>
      </c>
      <c r="C495" s="4" t="str">
        <f t="shared" si="76"/>
        <v/>
      </c>
      <c r="D495" s="4" t="str">
        <f>IF(B495&lt;=$E$10*12,SUM($C$15:C495),"")</f>
        <v/>
      </c>
      <c r="E495" s="4" t="str">
        <f t="shared" si="81"/>
        <v/>
      </c>
      <c r="G495" s="12">
        <v>481</v>
      </c>
      <c r="H495" s="4" t="str">
        <f t="shared" si="80"/>
        <v/>
      </c>
      <c r="I495" s="4" t="str">
        <f>IF(G495&lt;=$J$10*12,SUM($H$15:H495),"")</f>
        <v/>
      </c>
      <c r="J495" s="4" t="str">
        <f t="shared" si="74"/>
        <v/>
      </c>
      <c r="L495" s="12">
        <v>481</v>
      </c>
      <c r="M495" s="4" t="str">
        <f t="shared" si="83"/>
        <v/>
      </c>
      <c r="N495" s="4" t="str">
        <f>IF(L495&lt;=$O$10*12,SUM($M$15:M495),"")</f>
        <v/>
      </c>
      <c r="O495" s="4" t="str">
        <f t="shared" si="82"/>
        <v/>
      </c>
      <c r="Q495" s="4" t="e">
        <f t="shared" si="77"/>
        <v>#VALUE!</v>
      </c>
      <c r="R495" s="4">
        <f t="shared" si="75"/>
        <v>52.083333333333336</v>
      </c>
      <c r="S495" s="3" t="e">
        <f t="shared" si="78"/>
        <v>#VALUE!</v>
      </c>
      <c r="T495" s="11" t="e">
        <f t="shared" si="79"/>
        <v>#VALUE!</v>
      </c>
    </row>
    <row r="496" spans="2:20">
      <c r="B496" s="12">
        <v>482</v>
      </c>
      <c r="C496" s="4" t="str">
        <f t="shared" si="76"/>
        <v/>
      </c>
      <c r="D496" s="4" t="str">
        <f>IF(B496&lt;=$E$10*12,SUM($C$15:C496),"")</f>
        <v/>
      </c>
      <c r="E496" s="4" t="str">
        <f t="shared" si="81"/>
        <v/>
      </c>
      <c r="G496" s="12">
        <v>482</v>
      </c>
      <c r="H496" s="4" t="str">
        <f t="shared" si="80"/>
        <v/>
      </c>
      <c r="I496" s="4" t="str">
        <f>IF(G496&lt;=$J$10*12,SUM($H$15:H496),"")</f>
        <v/>
      </c>
      <c r="J496" s="4" t="str">
        <f t="shared" si="74"/>
        <v/>
      </c>
      <c r="L496" s="12">
        <v>482</v>
      </c>
      <c r="M496" s="4" t="str">
        <f t="shared" si="83"/>
        <v/>
      </c>
      <c r="N496" s="4" t="str">
        <f>IF(L496&lt;=$O$10*12,SUM($M$15:M496),"")</f>
        <v/>
      </c>
      <c r="O496" s="4" t="str">
        <f t="shared" si="82"/>
        <v/>
      </c>
      <c r="Q496" s="4" t="e">
        <f t="shared" si="77"/>
        <v>#VALUE!</v>
      </c>
      <c r="R496" s="4">
        <f t="shared" si="75"/>
        <v>52.083333333333336</v>
      </c>
      <c r="S496" s="3" t="e">
        <f t="shared" si="78"/>
        <v>#VALUE!</v>
      </c>
      <c r="T496" s="11" t="e">
        <f t="shared" si="79"/>
        <v>#VALUE!</v>
      </c>
    </row>
    <row r="497" spans="2:20">
      <c r="B497" s="12">
        <v>483</v>
      </c>
      <c r="C497" s="4" t="str">
        <f t="shared" si="76"/>
        <v/>
      </c>
      <c r="D497" s="4" t="str">
        <f>IF(B497&lt;=$E$10*12,SUM($C$15:C497),"")</f>
        <v/>
      </c>
      <c r="E497" s="4" t="str">
        <f t="shared" si="81"/>
        <v/>
      </c>
      <c r="G497" s="12">
        <v>483</v>
      </c>
      <c r="H497" s="4" t="str">
        <f t="shared" si="80"/>
        <v/>
      </c>
      <c r="I497" s="4" t="str">
        <f>IF(G497&lt;=$J$10*12,SUM($H$15:H497),"")</f>
        <v/>
      </c>
      <c r="J497" s="4" t="str">
        <f t="shared" si="74"/>
        <v/>
      </c>
      <c r="L497" s="12">
        <v>483</v>
      </c>
      <c r="M497" s="4" t="str">
        <f t="shared" si="83"/>
        <v/>
      </c>
      <c r="N497" s="4" t="str">
        <f>IF(L497&lt;=$O$10*12,SUM($M$15:M497),"")</f>
        <v/>
      </c>
      <c r="O497" s="4" t="str">
        <f t="shared" si="82"/>
        <v/>
      </c>
      <c r="Q497" s="4" t="e">
        <f t="shared" si="77"/>
        <v>#VALUE!</v>
      </c>
      <c r="R497" s="4">
        <f t="shared" si="75"/>
        <v>52.083333333333336</v>
      </c>
      <c r="S497" s="3" t="e">
        <f t="shared" si="78"/>
        <v>#VALUE!</v>
      </c>
      <c r="T497" s="11" t="e">
        <f t="shared" si="79"/>
        <v>#VALUE!</v>
      </c>
    </row>
    <row r="498" spans="2:20">
      <c r="B498" s="12">
        <v>484</v>
      </c>
      <c r="C498" s="4" t="str">
        <f t="shared" si="76"/>
        <v/>
      </c>
      <c r="D498" s="4" t="str">
        <f>IF(B498&lt;=$E$10*12,SUM($C$15:C498),"")</f>
        <v/>
      </c>
      <c r="E498" s="4" t="str">
        <f t="shared" si="81"/>
        <v/>
      </c>
      <c r="G498" s="12">
        <v>484</v>
      </c>
      <c r="H498" s="4" t="str">
        <f t="shared" si="80"/>
        <v/>
      </c>
      <c r="I498" s="4" t="str">
        <f>IF(G498&lt;=$J$10*12,SUM($H$15:H498),"")</f>
        <v/>
      </c>
      <c r="J498" s="4" t="str">
        <f t="shared" si="74"/>
        <v/>
      </c>
      <c r="L498" s="12">
        <v>484</v>
      </c>
      <c r="M498" s="4" t="str">
        <f t="shared" si="83"/>
        <v/>
      </c>
      <c r="N498" s="4" t="str">
        <f>IF(L498&lt;=$O$10*12,SUM($M$15:M498),"")</f>
        <v/>
      </c>
      <c r="O498" s="4" t="str">
        <f t="shared" si="82"/>
        <v/>
      </c>
      <c r="Q498" s="4" t="e">
        <f t="shared" si="77"/>
        <v>#VALUE!</v>
      </c>
      <c r="R498" s="4">
        <f t="shared" si="75"/>
        <v>52.083333333333336</v>
      </c>
      <c r="S498" s="3" t="e">
        <f t="shared" si="78"/>
        <v>#VALUE!</v>
      </c>
      <c r="T498" s="11" t="e">
        <f t="shared" si="79"/>
        <v>#VALUE!</v>
      </c>
    </row>
    <row r="499" spans="2:20">
      <c r="B499" s="12">
        <v>485</v>
      </c>
      <c r="C499" s="4" t="str">
        <f t="shared" si="76"/>
        <v/>
      </c>
      <c r="D499" s="4" t="str">
        <f>IF(B499&lt;=$E$10*12,SUM($C$15:C499),"")</f>
        <v/>
      </c>
      <c r="E499" s="4" t="str">
        <f t="shared" si="81"/>
        <v/>
      </c>
      <c r="G499" s="12">
        <v>485</v>
      </c>
      <c r="H499" s="4" t="str">
        <f t="shared" si="80"/>
        <v/>
      </c>
      <c r="I499" s="4" t="str">
        <f>IF(G499&lt;=$J$10*12,SUM($H$15:H499),"")</f>
        <v/>
      </c>
      <c r="J499" s="4" t="str">
        <f t="shared" si="74"/>
        <v/>
      </c>
      <c r="L499" s="12">
        <v>485</v>
      </c>
      <c r="M499" s="4" t="str">
        <f t="shared" si="83"/>
        <v/>
      </c>
      <c r="N499" s="4" t="str">
        <f>IF(L499&lt;=$O$10*12,SUM($M$15:M499),"")</f>
        <v/>
      </c>
      <c r="O499" s="4" t="str">
        <f t="shared" si="82"/>
        <v/>
      </c>
      <c r="Q499" s="4" t="e">
        <f t="shared" si="77"/>
        <v>#VALUE!</v>
      </c>
      <c r="R499" s="4">
        <f t="shared" si="75"/>
        <v>52.083333333333336</v>
      </c>
      <c r="S499" s="3" t="e">
        <f t="shared" si="78"/>
        <v>#VALUE!</v>
      </c>
      <c r="T499" s="11" t="e">
        <f t="shared" si="79"/>
        <v>#VALUE!</v>
      </c>
    </row>
    <row r="500" spans="2:20">
      <c r="B500" s="12">
        <v>486</v>
      </c>
      <c r="C500" s="4" t="str">
        <f t="shared" si="76"/>
        <v/>
      </c>
      <c r="D500" s="4" t="str">
        <f>IF(B500&lt;=$E$10*12,SUM($C$15:C500),"")</f>
        <v/>
      </c>
      <c r="E500" s="4" t="str">
        <f t="shared" si="81"/>
        <v/>
      </c>
      <c r="G500" s="12">
        <v>486</v>
      </c>
      <c r="H500" s="4" t="str">
        <f t="shared" si="80"/>
        <v/>
      </c>
      <c r="I500" s="4" t="str">
        <f>IF(G500&lt;=$J$10*12,SUM($H$15:H500),"")</f>
        <v/>
      </c>
      <c r="J500" s="4" t="str">
        <f t="shared" si="74"/>
        <v/>
      </c>
      <c r="L500" s="12">
        <v>486</v>
      </c>
      <c r="M500" s="4" t="str">
        <f t="shared" si="83"/>
        <v/>
      </c>
      <c r="N500" s="4" t="str">
        <f>IF(L500&lt;=$O$10*12,SUM($M$15:M500),"")</f>
        <v/>
      </c>
      <c r="O500" s="4" t="str">
        <f t="shared" si="82"/>
        <v/>
      </c>
      <c r="Q500" s="4" t="e">
        <f t="shared" si="77"/>
        <v>#VALUE!</v>
      </c>
      <c r="R500" s="4">
        <f t="shared" si="75"/>
        <v>52.083333333333336</v>
      </c>
      <c r="S500" s="3" t="e">
        <f t="shared" si="78"/>
        <v>#VALUE!</v>
      </c>
      <c r="T500" s="11" t="e">
        <f t="shared" si="79"/>
        <v>#VALUE!</v>
      </c>
    </row>
    <row r="501" spans="2:20">
      <c r="B501" s="12">
        <v>487</v>
      </c>
      <c r="C501" s="4" t="str">
        <f t="shared" si="76"/>
        <v/>
      </c>
      <c r="D501" s="4" t="str">
        <f>IF(B501&lt;=$E$10*12,SUM($C$15:C501),"")</f>
        <v/>
      </c>
      <c r="E501" s="4" t="str">
        <f t="shared" si="81"/>
        <v/>
      </c>
      <c r="G501" s="12">
        <v>487</v>
      </c>
      <c r="H501" s="4" t="str">
        <f t="shared" si="80"/>
        <v/>
      </c>
      <c r="I501" s="4" t="str">
        <f>IF(G501&lt;=$J$10*12,SUM($H$15:H501),"")</f>
        <v/>
      </c>
      <c r="J501" s="4" t="str">
        <f t="shared" si="74"/>
        <v/>
      </c>
      <c r="L501" s="12">
        <v>487</v>
      </c>
      <c r="M501" s="4" t="str">
        <f t="shared" si="83"/>
        <v/>
      </c>
      <c r="N501" s="4" t="str">
        <f>IF(L501&lt;=$O$10*12,SUM($M$15:M501),"")</f>
        <v/>
      </c>
      <c r="O501" s="4" t="str">
        <f t="shared" si="82"/>
        <v/>
      </c>
      <c r="Q501" s="4" t="e">
        <f t="shared" si="77"/>
        <v>#VALUE!</v>
      </c>
      <c r="R501" s="4">
        <f t="shared" si="75"/>
        <v>52.083333333333336</v>
      </c>
      <c r="S501" s="3" t="e">
        <f t="shared" si="78"/>
        <v>#VALUE!</v>
      </c>
      <c r="T501" s="11" t="e">
        <f t="shared" si="79"/>
        <v>#VALUE!</v>
      </c>
    </row>
    <row r="502" spans="2:20">
      <c r="B502" s="12">
        <v>488</v>
      </c>
      <c r="C502" s="4" t="str">
        <f t="shared" si="76"/>
        <v/>
      </c>
      <c r="D502" s="4" t="str">
        <f>IF(B502&lt;=$E$10*12,SUM($C$15:C502),"")</f>
        <v/>
      </c>
      <c r="E502" s="4" t="str">
        <f t="shared" si="81"/>
        <v/>
      </c>
      <c r="G502" s="12">
        <v>488</v>
      </c>
      <c r="H502" s="4" t="str">
        <f t="shared" si="80"/>
        <v/>
      </c>
      <c r="I502" s="4" t="str">
        <f>IF(G502&lt;=$J$10*12,SUM($H$15:H502),"")</f>
        <v/>
      </c>
      <c r="J502" s="4" t="str">
        <f t="shared" si="74"/>
        <v/>
      </c>
      <c r="L502" s="12">
        <v>488</v>
      </c>
      <c r="M502" s="4" t="str">
        <f t="shared" si="83"/>
        <v/>
      </c>
      <c r="N502" s="4" t="str">
        <f>IF(L502&lt;=$O$10*12,SUM($M$15:M502),"")</f>
        <v/>
      </c>
      <c r="O502" s="4" t="str">
        <f t="shared" si="82"/>
        <v/>
      </c>
      <c r="Q502" s="4" t="e">
        <f t="shared" si="77"/>
        <v>#VALUE!</v>
      </c>
      <c r="R502" s="4">
        <f t="shared" si="75"/>
        <v>52.083333333333336</v>
      </c>
      <c r="S502" s="3" t="e">
        <f t="shared" si="78"/>
        <v>#VALUE!</v>
      </c>
      <c r="T502" s="11" t="e">
        <f t="shared" si="79"/>
        <v>#VALUE!</v>
      </c>
    </row>
    <row r="503" spans="2:20">
      <c r="B503" s="12">
        <v>489</v>
      </c>
      <c r="C503" s="4" t="str">
        <f t="shared" si="76"/>
        <v/>
      </c>
      <c r="D503" s="4" t="str">
        <f>IF(B503&lt;=$E$10*12,SUM($C$15:C503),"")</f>
        <v/>
      </c>
      <c r="E503" s="4" t="str">
        <f t="shared" si="81"/>
        <v/>
      </c>
      <c r="G503" s="12">
        <v>489</v>
      </c>
      <c r="H503" s="4" t="str">
        <f t="shared" si="80"/>
        <v/>
      </c>
      <c r="I503" s="4" t="str">
        <f>IF(G503&lt;=$J$10*12,SUM($H$15:H503),"")</f>
        <v/>
      </c>
      <c r="J503" s="4" t="str">
        <f t="shared" si="74"/>
        <v/>
      </c>
      <c r="L503" s="12">
        <v>489</v>
      </c>
      <c r="M503" s="4" t="str">
        <f t="shared" si="83"/>
        <v/>
      </c>
      <c r="N503" s="4" t="str">
        <f>IF(L503&lt;=$O$10*12,SUM($M$15:M503),"")</f>
        <v/>
      </c>
      <c r="O503" s="4" t="str">
        <f t="shared" si="82"/>
        <v/>
      </c>
      <c r="Q503" s="4" t="e">
        <f t="shared" si="77"/>
        <v>#VALUE!</v>
      </c>
      <c r="R503" s="4">
        <f t="shared" si="75"/>
        <v>52.083333333333336</v>
      </c>
      <c r="S503" s="3" t="e">
        <f t="shared" si="78"/>
        <v>#VALUE!</v>
      </c>
      <c r="T503" s="11" t="e">
        <f t="shared" si="79"/>
        <v>#VALUE!</v>
      </c>
    </row>
    <row r="504" spans="2:20">
      <c r="B504" s="12">
        <v>490</v>
      </c>
      <c r="C504" s="4" t="str">
        <f t="shared" si="76"/>
        <v/>
      </c>
      <c r="D504" s="4" t="str">
        <f>IF(B504&lt;=$E$10*12,SUM($C$15:C504),"")</f>
        <v/>
      </c>
      <c r="E504" s="4" t="str">
        <f t="shared" si="81"/>
        <v/>
      </c>
      <c r="G504" s="12">
        <v>490</v>
      </c>
      <c r="H504" s="4" t="str">
        <f t="shared" si="80"/>
        <v/>
      </c>
      <c r="I504" s="4" t="str">
        <f>IF(G504&lt;=$J$10*12,SUM($H$15:H504),"")</f>
        <v/>
      </c>
      <c r="J504" s="4" t="str">
        <f t="shared" si="74"/>
        <v/>
      </c>
      <c r="L504" s="12">
        <v>490</v>
      </c>
      <c r="M504" s="4" t="str">
        <f t="shared" si="83"/>
        <v/>
      </c>
      <c r="N504" s="4" t="str">
        <f>IF(L504&lt;=$O$10*12,SUM($M$15:M504),"")</f>
        <v/>
      </c>
      <c r="O504" s="4" t="str">
        <f t="shared" si="82"/>
        <v/>
      </c>
      <c r="Q504" s="4" t="e">
        <f t="shared" si="77"/>
        <v>#VALUE!</v>
      </c>
      <c r="R504" s="4">
        <f t="shared" si="75"/>
        <v>52.083333333333336</v>
      </c>
      <c r="S504" s="3" t="e">
        <f t="shared" si="78"/>
        <v>#VALUE!</v>
      </c>
      <c r="T504" s="11" t="e">
        <f t="shared" si="79"/>
        <v>#VALUE!</v>
      </c>
    </row>
  </sheetData>
  <mergeCells count="12">
    <mergeCell ref="G12:I12"/>
    <mergeCell ref="L6:O6"/>
    <mergeCell ref="L8:N8"/>
    <mergeCell ref="L10:N10"/>
    <mergeCell ref="L12:N12"/>
    <mergeCell ref="D2:M4"/>
    <mergeCell ref="B8:D8"/>
    <mergeCell ref="B10:D10"/>
    <mergeCell ref="B6:E6"/>
    <mergeCell ref="G6:J6"/>
    <mergeCell ref="G8:I8"/>
    <mergeCell ref="G10:I10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Amortizare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2017-07-26T14:18:06Z</dcterms:modified>
</cp:coreProperties>
</file>