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B\Desktop\"/>
    </mc:Choice>
  </mc:AlternateContent>
  <bookViews>
    <workbookView xWindow="0" yWindow="0" windowWidth="19200" windowHeight="7720"/>
  </bookViews>
  <sheets>
    <sheet name="Salarii" sheetId="1" r:id="rId1"/>
  </sheets>
  <externalReferences>
    <externalReference r:id="rId2"/>
  </externalReferences>
  <definedNames>
    <definedName name="_FRR2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FRR3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FRR4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pos42">#REF!</definedName>
    <definedName name="_SVC1">'[1]3 credite'!$B$104</definedName>
    <definedName name="AMORTIZAREA">#REF!</definedName>
    <definedName name="bh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bilant">#REF!</definedName>
    <definedName name="BILANT1">'[1]3 credite'!$B$133</definedName>
    <definedName name="cash">#REF!</definedName>
    <definedName name="cazar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ccc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chemical_total">#REF!</definedName>
    <definedName name="COGS">#REF!</definedName>
    <definedName name="dateintr">#REF!</definedName>
    <definedName name="DATINT">'[1]3 credite'!$B$2</definedName>
    <definedName name="ee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esalonare2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Excel_BuiltIn_Database">#REF!</definedName>
    <definedName name="ExtProfit">#REF!</definedName>
    <definedName name="ffff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fgg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GD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inish_total">#REF!</definedName>
    <definedName name="FinProfit">#REF!</definedName>
    <definedName name="Gigel">#REF!</definedName>
    <definedName name="IncTax">#REF!</definedName>
    <definedName name="ink_total">#REF!</definedName>
    <definedName name="mm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nuster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euri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eurj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pProfit">#REF!</definedName>
    <definedName name="other_total">#REF!</definedName>
    <definedName name="pack_total">#REF!</definedName>
    <definedName name="plates_total">#REF!</definedName>
    <definedName name="producti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amb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amburs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oundOpt">#REF!</definedName>
    <definedName name="Sales">#REF!</definedName>
    <definedName name="svc">#REF!</definedName>
    <definedName name="Total_hartie">#REF!</definedName>
    <definedName name="tttt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valuevx">42.314159</definedName>
    <definedName name="vans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wrn.application.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xxl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xxx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yvo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</definedNames>
  <calcPr calcId="162913"/>
</workbook>
</file>

<file path=xl/calcChain.xml><?xml version="1.0" encoding="utf-8"?>
<calcChain xmlns="http://schemas.openxmlformats.org/spreadsheetml/2006/main">
  <c r="D21" i="1" l="1"/>
  <c r="D10" i="1"/>
  <c r="D9" i="1"/>
  <c r="D11" i="1" l="1"/>
  <c r="D13" i="1" s="1"/>
  <c r="D14" i="1" s="1"/>
  <c r="D15" i="1" s="1"/>
  <c r="D22" i="1"/>
  <c r="D23" i="1" s="1"/>
</calcChain>
</file>

<file path=xl/sharedStrings.xml><?xml version="1.0" encoding="utf-8"?>
<sst xmlns="http://schemas.openxmlformats.org/spreadsheetml/2006/main" count="28" uniqueCount="17">
  <si>
    <t>Contributii angajat</t>
  </si>
  <si>
    <t>Salariu brut</t>
  </si>
  <si>
    <t>lei</t>
  </si>
  <si>
    <t>Contribuția la sănătate (CASS)</t>
  </si>
  <si>
    <t>Contribuția la pensii (CAS)*</t>
  </si>
  <si>
    <t>Venit net</t>
  </si>
  <si>
    <t>Deducere personala</t>
  </si>
  <si>
    <t>Baza de impozitare</t>
  </si>
  <si>
    <t>Impozit pe salarii</t>
  </si>
  <si>
    <t>Salariu net</t>
  </si>
  <si>
    <t>* au fost considerate condiții normale de muncă</t>
  </si>
  <si>
    <t>Contributii angajator</t>
  </si>
  <si>
    <t>Contribuția asiguratorie pentru muncă</t>
  </si>
  <si>
    <t>Fond salarii</t>
  </si>
  <si>
    <t>De la 01.01.2019</t>
  </si>
  <si>
    <t xml:space="preserve">                                             CALCULATOR SALARII 2019</t>
  </si>
  <si>
    <t>Salariu brut pe țară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</si>
</sst>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\/yy"/>
  </numFmts>
  <fonts count="27">
    <font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i/>
      <sz val="8"/>
      <name val="Arial"/>
      <family val="2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1"/>
      <color indexed="52"/>
      <name val="Calibri"/>
      <family val="2"/>
      <charset val="238"/>
    </font>
    <font>
      <b/>
      <u/>
      <sz val="12"/>
      <color indexed="21"/>
      <name val="Arial"/>
      <family val="2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21"/>
      <name val="Arial CE"/>
      <family val="2"/>
      <charset val="238"/>
    </font>
    <font>
      <sz val="10"/>
      <color indexed="12"/>
      <name val="LinePrinter"/>
      <family val="3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8"/>
      <color indexed="54"/>
      <name val="Calibri Light"/>
      <family val="2"/>
    </font>
    <font>
      <b/>
      <sz val="14"/>
      <color indexed="9"/>
      <name val="Arial"/>
      <family val="2"/>
    </font>
    <font>
      <b/>
      <sz val="11"/>
      <color indexed="9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21"/>
        <bgColor indexed="38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theme="9" tint="-0.249977111117893"/>
        <bgColor indexed="41"/>
      </patternFill>
    </fill>
    <fill>
      <patternFill patternType="solid">
        <fgColor theme="9" tint="-0.249977111117893"/>
        <bgColor indexed="26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9">
    <xf numFmtId="0" fontId="0" fillId="0" borderId="0"/>
    <xf numFmtId="0" fontId="4" fillId="0" borderId="0"/>
    <xf numFmtId="0" fontId="6" fillId="5" borderId="0" applyNumberFormat="0" applyBorder="0" applyAlignment="0" applyProtection="0"/>
    <xf numFmtId="0" fontId="7" fillId="4" borderId="5" applyNumberFormat="0" applyAlignment="0" applyProtection="0"/>
    <xf numFmtId="0" fontId="8" fillId="6" borderId="0" applyBorder="0">
      <alignment horizontal="center" vertical="center"/>
    </xf>
    <xf numFmtId="0" fontId="1" fillId="0" borderId="6" applyNumberFormat="0" applyFill="0" applyAlignment="0" applyProtection="0"/>
    <xf numFmtId="0" fontId="9" fillId="0" borderId="0" applyFill="0" applyBorder="0">
      <alignment horizontal="justify" vertical="top" wrapText="1"/>
    </xf>
    <xf numFmtId="0" fontId="10" fillId="0" borderId="7" applyNumberFormat="0" applyFill="0" applyAlignment="0" applyProtection="0"/>
    <xf numFmtId="164" fontId="1" fillId="0" borderId="0" applyFill="0" applyBorder="0" applyAlignment="0" applyProtection="0"/>
    <xf numFmtId="0" fontId="11" fillId="0" borderId="0" applyNumberFormat="0" applyFill="0">
      <alignment horizontal="left" vertical="center" wrapText="1"/>
    </xf>
    <xf numFmtId="0" fontId="12" fillId="7" borderId="0" applyNumberFormat="0" applyBorder="0" applyAlignment="0" applyProtection="0"/>
    <xf numFmtId="0" fontId="13" fillId="4" borderId="8" applyNumberFormat="0" applyAlignment="0" applyProtection="0"/>
    <xf numFmtId="0" fontId="9" fillId="2" borderId="0" applyNumberFormat="0" applyBorder="0">
      <protection locked="0"/>
    </xf>
    <xf numFmtId="0" fontId="14" fillId="8" borderId="5" applyNumberFormat="0" applyAlignment="0" applyProtection="0"/>
    <xf numFmtId="4" fontId="3" fillId="9" borderId="6">
      <alignment horizontal="right" vertical="center"/>
    </xf>
    <xf numFmtId="0" fontId="15" fillId="10" borderId="0" applyNumberFormat="0" applyBorder="0" applyAlignment="0" applyProtection="0"/>
    <xf numFmtId="0" fontId="16" fillId="9" borderId="0" applyBorder="0">
      <alignment horizontal="left" vertical="top"/>
    </xf>
    <xf numFmtId="0" fontId="1" fillId="11" borderId="9" applyNumberFormat="0" applyAlignment="0" applyProtection="0"/>
    <xf numFmtId="0" fontId="17" fillId="0" borderId="0" applyNumberFormat="0" applyFill="0" applyBorder="0" applyAlignment="0">
      <protection locked="0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>
      <alignment horizontal="left" vertical="center"/>
    </xf>
    <xf numFmtId="0" fontId="26" fillId="12" borderId="13" applyNumberFormat="0" applyAlignment="0" applyProtection="0"/>
  </cellStyleXfs>
  <cellXfs count="28">
    <xf numFmtId="0" fontId="0" fillId="0" borderId="0" xfId="0"/>
    <xf numFmtId="0" fontId="0" fillId="2" borderId="0" xfId="0" applyFill="1"/>
    <xf numFmtId="0" fontId="0" fillId="3" borderId="0" xfId="0" applyFill="1"/>
    <xf numFmtId="0" fontId="5" fillId="3" borderId="0" xfId="1" applyFont="1" applyFill="1" applyBorder="1" applyProtection="1"/>
    <xf numFmtId="4" fontId="3" fillId="0" borderId="1" xfId="0" applyNumberFormat="1" applyFont="1" applyBorder="1" applyProtection="1"/>
    <xf numFmtId="0" fontId="0" fillId="0" borderId="4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4" fontId="3" fillId="4" borderId="3" xfId="0" applyNumberFormat="1" applyFont="1" applyFill="1" applyBorder="1" applyProtection="1"/>
    <xf numFmtId="4" fontId="0" fillId="0" borderId="3" xfId="0" applyNumberFormat="1" applyBorder="1" applyProtection="1"/>
    <xf numFmtId="4" fontId="0" fillId="4" borderId="3" xfId="0" applyNumberFormat="1" applyFont="1" applyFill="1" applyBorder="1" applyProtection="1"/>
    <xf numFmtId="4" fontId="3" fillId="0" borderId="3" xfId="0" applyNumberFormat="1" applyFont="1" applyBorder="1" applyProtection="1"/>
    <xf numFmtId="0" fontId="0" fillId="0" borderId="2" xfId="0" applyFont="1" applyBorder="1" applyProtection="1"/>
    <xf numFmtId="4" fontId="0" fillId="2" borderId="3" xfId="0" applyNumberFormat="1" applyFill="1" applyBorder="1" applyProtection="1"/>
    <xf numFmtId="0" fontId="3" fillId="0" borderId="15" xfId="0" applyFont="1" applyBorder="1" applyAlignment="1" applyProtection="1">
      <alignment vertical="center"/>
    </xf>
    <xf numFmtId="0" fontId="1" fillId="0" borderId="16" xfId="1" applyFont="1" applyFill="1" applyBorder="1" applyProtection="1"/>
    <xf numFmtId="0" fontId="1" fillId="0" borderId="3" xfId="1" applyFont="1" applyFill="1" applyBorder="1" applyProtection="1"/>
    <xf numFmtId="10" fontId="0" fillId="15" borderId="3" xfId="0" applyNumberFormat="1" applyFill="1" applyBorder="1"/>
    <xf numFmtId="10" fontId="0" fillId="15" borderId="14" xfId="0" applyNumberFormat="1" applyFill="1" applyBorder="1"/>
    <xf numFmtId="0" fontId="1" fillId="0" borderId="16" xfId="1" applyFont="1" applyFill="1" applyBorder="1" applyAlignment="1" applyProtection="1">
      <alignment horizontal="left" vertical="center" wrapText="1"/>
    </xf>
    <xf numFmtId="4" fontId="0" fillId="0" borderId="17" xfId="0" applyNumberFormat="1" applyBorder="1" applyProtection="1"/>
    <xf numFmtId="10" fontId="0" fillId="15" borderId="3" xfId="0" applyNumberForma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/>
    </xf>
    <xf numFmtId="0" fontId="2" fillId="14" borderId="0" xfId="0" applyFont="1" applyFill="1" applyAlignment="1">
      <alignment horizontal="center" vertical="center"/>
    </xf>
    <xf numFmtId="0" fontId="2" fillId="13" borderId="2" xfId="0" applyFont="1" applyFill="1" applyBorder="1" applyAlignment="1" applyProtection="1">
      <alignment horizontal="center" vertical="center" wrapText="1"/>
    </xf>
    <xf numFmtId="0" fontId="2" fillId="13" borderId="0" xfId="0" applyFont="1" applyFill="1" applyBorder="1" applyAlignment="1" applyProtection="1">
      <alignment horizontal="center" vertical="center" wrapText="1"/>
    </xf>
    <xf numFmtId="14" fontId="2" fillId="13" borderId="0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/>
    </xf>
  </cellXfs>
  <cellStyles count="29">
    <cellStyle name="Bun" xfId="2"/>
    <cellStyle name="Calcul" xfId="3"/>
    <cellStyle name="cap tabel" xfId="4"/>
    <cellStyle name="caseta" xfId="5"/>
    <cellStyle name="Category" xfId="6"/>
    <cellStyle name="Celulă legată" xfId="7"/>
    <cellStyle name="Date" xfId="8"/>
    <cellStyle name="Domiu" xfId="9"/>
    <cellStyle name="Eronat" xfId="10"/>
    <cellStyle name="Ieșire" xfId="11"/>
    <cellStyle name="insert mic" xfId="12"/>
    <cellStyle name="Intrare" xfId="13"/>
    <cellStyle name="needitabil" xfId="14"/>
    <cellStyle name="Neutru" xfId="15"/>
    <cellStyle name="Normal" xfId="0" builtinId="0"/>
    <cellStyle name="Normal 2" xfId="1"/>
    <cellStyle name="Normal3.1" xfId="16"/>
    <cellStyle name="Notă" xfId="17"/>
    <cellStyle name="Saisie" xfId="18"/>
    <cellStyle name="Text avertisment" xfId="19"/>
    <cellStyle name="Text explicativ" xfId="20"/>
    <cellStyle name="Titlu" xfId="21"/>
    <cellStyle name="Titlu 1" xfId="22"/>
    <cellStyle name="Titlu 2" xfId="23"/>
    <cellStyle name="Titlu 3" xfId="24"/>
    <cellStyle name="Titlu 4" xfId="25"/>
    <cellStyle name="Titlu_Model Analiza Economica" xfId="26"/>
    <cellStyle name="Ttilu" xfId="27"/>
    <cellStyle name="Verificare celulă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600808</xdr:colOff>
      <xdr:row>0</xdr:row>
      <xdr:rowOff>153865</xdr:rowOff>
    </xdr:from>
    <xdr:to>
      <xdr:col>1</xdr:col>
      <xdr:colOff>1597268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808" y="153865"/>
          <a:ext cx="1636345" cy="32971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hai\DOCUMENTE%20E%20MIHAI\Documente\CRAMELE%20PRAHOVA\Studiu%20fezabilitate%20varianta%20finala\venituri-cheltuieli%20plan%20afaceri%20alce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credite"/>
      <sheetName val="3datint"/>
      <sheetName val="venituri"/>
      <sheetName val="cost-mat-prima"/>
      <sheetName val="cost-transport"/>
      <sheetName val="energie"/>
      <sheetName val="COST-SALARII"/>
      <sheetName val="CHELTUIELI-INDIRECTE"/>
      <sheetName val="amortizare"/>
      <sheetName val="venituri -cheltuieli"/>
      <sheetName val="utilaje -siloz"/>
      <sheetName val="deviz-gen"/>
      <sheetName val="DF"/>
      <sheetName val="buget indicativ"/>
      <sheetName val="Rambursare credit"/>
      <sheetName val="grefic-esalonare"/>
      <sheetName val="cash-flow"/>
      <sheetName val="flux numerar"/>
      <sheetName val="RRF"/>
      <sheetName val="RIR&lt;VNA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43"/>
  <sheetViews>
    <sheetView tabSelected="1" zoomScale="130" zoomScaleNormal="130" workbookViewId="0">
      <selection activeCell="B5" sqref="B5"/>
    </sheetView>
  </sheetViews>
  <sheetFormatPr defaultColWidth="0" defaultRowHeight="12.5" zeroHeight="1"/>
  <cols>
    <col min="1" max="1" width="9.1796875" style="1" customWidth="1"/>
    <col min="2" max="2" width="29.7265625" style="1" customWidth="1"/>
    <col min="3" max="3" width="10.7265625" style="1" customWidth="1"/>
    <col min="4" max="4" width="13.1796875" style="1" customWidth="1"/>
    <col min="5" max="5" width="3.26953125" style="1" bestFit="1" customWidth="1"/>
    <col min="6" max="6" width="8.26953125" style="1" customWidth="1"/>
    <col min="7" max="7" width="9.1796875" style="1" hidden="1" customWidth="1"/>
    <col min="8" max="13" width="0" style="1" hidden="1" customWidth="1"/>
    <col min="14" max="14" width="16" style="1" hidden="1" customWidth="1"/>
    <col min="15" max="15" width="9.26953125" style="1" hidden="1" customWidth="1"/>
    <col min="16" max="260" width="0" style="1" hidden="1" customWidth="1"/>
    <col min="261" max="16384" width="9.1796875" style="1" hidden="1"/>
  </cols>
  <sheetData>
    <row r="1" spans="2:5"/>
    <row r="2" spans="2:5">
      <c r="B2" s="22" t="s">
        <v>15</v>
      </c>
      <c r="C2" s="22"/>
      <c r="D2" s="22"/>
      <c r="E2" s="22"/>
    </row>
    <row r="3" spans="2:5">
      <c r="B3" s="22"/>
      <c r="C3" s="22"/>
      <c r="D3" s="22"/>
      <c r="E3" s="22"/>
    </row>
    <row r="4" spans="2:5"/>
    <row r="5" spans="2:5" ht="13">
      <c r="B5" s="13" t="s">
        <v>16</v>
      </c>
      <c r="C5" s="7">
        <v>2080</v>
      </c>
      <c r="D5" s="6" t="s">
        <v>2</v>
      </c>
    </row>
    <row r="6" spans="2:5"/>
    <row r="7" spans="2:5" ht="12.75" customHeight="1">
      <c r="B7" s="23" t="s">
        <v>0</v>
      </c>
      <c r="C7" s="24"/>
      <c r="D7" s="25" t="s">
        <v>14</v>
      </c>
      <c r="E7" s="25"/>
    </row>
    <row r="8" spans="2:5" s="2" customFormat="1" ht="12.75" customHeight="1"/>
    <row r="9" spans="2:5">
      <c r="B9" s="15" t="s">
        <v>3</v>
      </c>
      <c r="C9" s="16">
        <v>0.1</v>
      </c>
      <c r="D9" s="8">
        <f>ROUND(C5*C9,0)</f>
        <v>208</v>
      </c>
      <c r="E9" s="5" t="s">
        <v>2</v>
      </c>
    </row>
    <row r="10" spans="2:5">
      <c r="B10" s="14" t="s">
        <v>4</v>
      </c>
      <c r="C10" s="17">
        <v>0.25</v>
      </c>
      <c r="D10" s="8">
        <f>ROUND(C5*C10,0)</f>
        <v>520</v>
      </c>
      <c r="E10" s="5" t="s">
        <v>2</v>
      </c>
    </row>
    <row r="11" spans="2:5">
      <c r="B11" s="27" t="s">
        <v>5</v>
      </c>
      <c r="C11" s="27"/>
      <c r="D11" s="8">
        <f>C5-D9-D10</f>
        <v>1352</v>
      </c>
      <c r="E11" s="5" t="s">
        <v>2</v>
      </c>
    </row>
    <row r="12" spans="2:5">
      <c r="B12" s="27" t="s">
        <v>6</v>
      </c>
      <c r="C12" s="27"/>
      <c r="D12" s="9">
        <v>465</v>
      </c>
      <c r="E12" s="5" t="s">
        <v>2</v>
      </c>
    </row>
    <row r="13" spans="2:5">
      <c r="B13" s="27" t="s">
        <v>7</v>
      </c>
      <c r="C13" s="27"/>
      <c r="D13" s="8">
        <f>D11-D12</f>
        <v>887</v>
      </c>
      <c r="E13" s="5" t="s">
        <v>2</v>
      </c>
    </row>
    <row r="14" spans="2:5">
      <c r="B14" s="11" t="s">
        <v>8</v>
      </c>
      <c r="C14" s="16">
        <v>0.1</v>
      </c>
      <c r="D14" s="8">
        <f>ROUND(D13*C14,0)</f>
        <v>89</v>
      </c>
      <c r="E14" s="5" t="s">
        <v>2</v>
      </c>
    </row>
    <row r="15" spans="2:5" ht="13">
      <c r="B15" s="21" t="s">
        <v>9</v>
      </c>
      <c r="C15" s="21"/>
      <c r="D15" s="10">
        <f>D11-D14</f>
        <v>1263</v>
      </c>
      <c r="E15" s="6" t="s">
        <v>2</v>
      </c>
    </row>
    <row r="16" spans="2:5" ht="7.5" customHeight="1"/>
    <row r="17" spans="2:5">
      <c r="B17" s="3" t="s">
        <v>10</v>
      </c>
    </row>
    <row r="18" spans="2:5" ht="7.5" customHeight="1"/>
    <row r="19" spans="2:5" ht="12.75" customHeight="1">
      <c r="B19" s="23" t="s">
        <v>11</v>
      </c>
      <c r="C19" s="24"/>
      <c r="D19" s="25" t="s">
        <v>14</v>
      </c>
      <c r="E19" s="25"/>
    </row>
    <row r="20" spans="2:5" s="2" customFormat="1" ht="12.75" customHeight="1"/>
    <row r="21" spans="2:5" ht="13">
      <c r="B21" s="26" t="s">
        <v>1</v>
      </c>
      <c r="C21" s="26"/>
      <c r="D21" s="12">
        <f>C5</f>
        <v>2080</v>
      </c>
      <c r="E21" s="5" t="s">
        <v>2</v>
      </c>
    </row>
    <row r="22" spans="2:5" ht="25">
      <c r="B22" s="18" t="s">
        <v>12</v>
      </c>
      <c r="C22" s="20">
        <v>2.2499999999999999E-2</v>
      </c>
      <c r="D22" s="19">
        <f>ROUND(D21*C22,0)</f>
        <v>47</v>
      </c>
      <c r="E22" s="5" t="s">
        <v>2</v>
      </c>
    </row>
    <row r="23" spans="2:5" ht="13">
      <c r="B23" s="21" t="s">
        <v>13</v>
      </c>
      <c r="C23" s="21"/>
      <c r="D23" s="4">
        <f>D21+SUM(D22:D22)</f>
        <v>2127</v>
      </c>
      <c r="E23" s="6" t="s">
        <v>2</v>
      </c>
    </row>
    <row r="24" spans="2:5">
      <c r="D24" s="2"/>
    </row>
    <row r="25" spans="2:5" hidden="1"/>
    <row r="26" spans="2:5" hidden="1"/>
    <row r="27" spans="2:5" hidden="1"/>
    <row r="28" spans="2:5" hidden="1"/>
    <row r="29" spans="2:5" hidden="1"/>
    <row r="30" spans="2:5" hidden="1"/>
    <row r="31" spans="2:5" hidden="1"/>
    <row r="32" spans="2:5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/>
  </sheetData>
  <sheetProtection selectLockedCells="1" selectUnlockedCells="1"/>
  <mergeCells count="11">
    <mergeCell ref="B23:C23"/>
    <mergeCell ref="B2:E3"/>
    <mergeCell ref="B19:C19"/>
    <mergeCell ref="D19:E19"/>
    <mergeCell ref="B7:C7"/>
    <mergeCell ref="D7:E7"/>
    <mergeCell ref="B21:C21"/>
    <mergeCell ref="B11:C11"/>
    <mergeCell ref="B12:C12"/>
    <mergeCell ref="B13:C13"/>
    <mergeCell ref="B15:C15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Salarii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AlexB</cp:lastModifiedBy>
  <dcterms:created xsi:type="dcterms:W3CDTF">2018-02-12T05:00:56Z</dcterms:created>
  <dcterms:modified xsi:type="dcterms:W3CDTF">2019-01-04T09:41:29Z</dcterms:modified>
</cp:coreProperties>
</file>