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13065" tabRatio="887" activeTab="2"/>
  </bookViews>
  <sheets>
    <sheet name="susp_ian910_judete" sheetId="1" r:id="rId1"/>
    <sheet name="susp_ian910_caen" sheetId="2" r:id="rId2"/>
    <sheet name="dizol_ian910_judete " sheetId="3" r:id="rId3"/>
    <sheet name="dizol_ian910_caen" sheetId="4" r:id="rId4"/>
    <sheet name="Rad_jud" sheetId="5" r:id="rId5"/>
    <sheet name="Rad_CAEN" sheetId="6" r:id="rId6"/>
    <sheet name="Inmatriculari_jud" sheetId="7" r:id="rId7"/>
    <sheet name="Inmatriculari_CAEN" sheetId="8" r:id="rId8"/>
  </sheets>
  <definedNames/>
  <calcPr fullCalcOnLoad="1"/>
</workbook>
</file>

<file path=xl/sharedStrings.xml><?xml version="1.0" encoding="utf-8"?>
<sst xmlns="http://schemas.openxmlformats.org/spreadsheetml/2006/main" count="359" uniqueCount="113">
  <si>
    <t>Total general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</si>
  <si>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</si>
  <si>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</si>
  <si>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</si>
  <si>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</si>
  <si>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</si>
  <si>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</si>
  <si>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</si>
  <si>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</si>
  <si>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</si>
  <si>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</si>
  <si>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</si>
  <si>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</si>
  <si>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</si>
  <si>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</si>
  <si>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</si>
  <si>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</si>
  <si>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</si>
  <si>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</si>
  <si>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</si>
  <si>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</si>
  <si>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</si>
  <si>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</si>
  <si>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</si>
  <si>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</si>
  <si>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</si>
  <si>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</si>
  <si>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</si>
  <si>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Municipiul Bucureşti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</si>
  <si>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</si>
  <si>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</si>
  <si>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</si>
  <si>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</si>
  <si>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</si>
  <si>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</si>
  <si>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</si>
  <si>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</si>
  <si>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</si>
  <si>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</si>
  <si>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</si>
  <si>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</si>
  <si>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</si>
  <si>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</si>
  <si>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Judeţ</t>
  </si>
  <si>
    <t>Dinamica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</si>
  <si>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</si>
  <si>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</si>
  <si>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</si>
  <si>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</si>
  <si>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</si>
  <si>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</si>
  <si>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</si>
  <si>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</si>
  <si>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</si>
  <si>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</si>
  <si>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</si>
  <si>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</si>
  <si>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</si>
  <si>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</si>
  <si>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Învăţământ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</si>
  <si>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</si>
  <si>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</si>
  <si>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</si>
  <si>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</si>
  <si>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</si>
  <si>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</si>
  <si>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</si>
  <si>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Energie electrică şi termică, gaze şi apă</t>
  </si>
  <si>
    <t>Intermedieri financiare</t>
  </si>
  <si>
    <t>Pescuitul şi piscicultura</t>
  </si>
  <si>
    <t>Produse ale industriei prelucrătoare</t>
  </si>
  <si>
    <t>Transport, depozitare  şi comunicaţii</t>
  </si>
  <si>
    <t>Tranzacţii imobiliare, închirieri şi activităţi de servicii prestate în principal întreprinderilor</t>
  </si>
  <si>
    <t>Denumirea activităţii</t>
  </si>
  <si>
    <t>Versiune CAEN</t>
  </si>
  <si>
    <t>Total CAEN REV 1</t>
  </si>
  <si>
    <t>Total CAEN REV 2</t>
  </si>
  <si>
    <t>REV.1</t>
  </si>
  <si>
    <t>REV.2</t>
  </si>
  <si>
    <t>Suspendari în perioada ianuarie 2009</t>
  </si>
  <si>
    <t>Suspendari în perioada ianuarie  2010</t>
  </si>
  <si>
    <t>Situatia statistică a suspendarilor de activitate efectuate în perioada 01 - 31  ianuarie 2010, comparativ cu aceeaşi perioadă a anului trecut.</t>
  </si>
  <si>
    <t>REV 1</t>
  </si>
  <si>
    <t xml:space="preserve"> Total CAEN REV 1</t>
  </si>
  <si>
    <t>REV 2</t>
  </si>
  <si>
    <t>Suspendari în perioada ianuarie 2010</t>
  </si>
  <si>
    <t>Situaţia statistică a menţiunilor de suspendare activitate efectuate în perioada 01  -  31 ianuarie 2010 comparativ cu aceeaşi perioadă  a anului trecut.</t>
  </si>
  <si>
    <t>Situatia statistică a dizolvarilor voluntare efectuate în perioada 01 - 31  ianuarie 2010, comparativ cu aceeaşi perioadă a anului trecut.</t>
  </si>
  <si>
    <t>Dizolvari  în perioada ianuarie  2010</t>
  </si>
  <si>
    <t>Dizolvari  în perioada ianuarie  2009</t>
  </si>
  <si>
    <t>Dizolvari în perioada ianuarie  2009</t>
  </si>
  <si>
    <t>Dizolvari în perioada ianuarie  2010</t>
  </si>
  <si>
    <t>Situaţia statistică a menţiunilor de dizolvare voluntara efectuate în perioada 01 - 31 ianuarie 2010 comparativ cu aceeaşi perioadă  a anului trecut.</t>
  </si>
  <si>
    <t>Situatia statistică a radierilor voluntare efectuate în luna ianuarie 2010, comparativ cu aceeaşi perioadă a anului trecut.</t>
  </si>
  <si>
    <t>Radieri în luna ianuarie 2009</t>
  </si>
  <si>
    <t>Radieri în luna ianuarie 2010</t>
  </si>
  <si>
    <t>CAEN REV 1</t>
  </si>
  <si>
    <t>Activităţi ale personalului angajat în gospodării particulare</t>
  </si>
  <si>
    <t>CAEN REV 2</t>
  </si>
  <si>
    <t>Număr înmatriculări în ianuarie 2009</t>
  </si>
  <si>
    <t>Total ianuarie 2009</t>
  </si>
  <si>
    <t>Număr înmatriculări în ianuarie 2010</t>
  </si>
  <si>
    <t>Total ianuarie 2010</t>
  </si>
  <si>
    <t>CA</t>
  </si>
  <si>
    <t>IF</t>
  </si>
  <si>
    <t>II</t>
  </si>
  <si>
    <t>PFA</t>
  </si>
  <si>
    <t>SA</t>
  </si>
  <si>
    <t>SRL</t>
  </si>
  <si>
    <t>Număr înmatriculări în luna ianuarie 2009</t>
  </si>
  <si>
    <t>Număr înmatriculări în luna ianuarie 2010</t>
  </si>
  <si>
    <t>Administraţie publică şi apărare; asigurări sociale din sistemul public</t>
  </si>
  <si>
    <t>Situaţia statistică a înmatriculărilor efectuate în luna ianuarie 2010 comparativ cu aceeaşi perioadă  a anului trecut.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</si>
</sst>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%"/>
    <numFmt numFmtId="165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double"/>
    </border>
    <border>
      <left style="thin"/>
      <right style="double"/>
      <top style="double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 style="thin"/>
      <right>
        <color indexed="63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double"/>
      <top style="double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0" fontId="1" fillId="0" borderId="10" xfId="19" applyNumberFormat="1" applyFont="1" applyBorder="1" applyAlignment="1" quotePrefix="1">
      <alignment/>
    </xf>
    <xf numFmtId="10" fontId="1" fillId="0" borderId="11" xfId="19" applyNumberFormat="1" applyFont="1" applyBorder="1" applyAlignment="1" quotePrefix="1">
      <alignment/>
    </xf>
    <xf numFmtId="10" fontId="1" fillId="0" borderId="12" xfId="19" applyNumberFormat="1" applyFont="1" applyBorder="1" applyAlignment="1" quotePrefix="1">
      <alignment/>
    </xf>
    <xf numFmtId="0" fontId="0" fillId="0" borderId="13" xfId="0" applyNumberForma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0" fontId="1" fillId="0" borderId="17" xfId="19" applyNumberFormat="1" applyFont="1" applyBorder="1" applyAlignment="1" quotePrefix="1">
      <alignment/>
    </xf>
    <xf numFmtId="10" fontId="1" fillId="0" borderId="18" xfId="19" applyNumberFormat="1" applyFont="1" applyBorder="1" applyAlignment="1" quotePrefix="1">
      <alignment/>
    </xf>
    <xf numFmtId="10" fontId="1" fillId="0" borderId="19" xfId="19" applyNumberFormat="1" applyFont="1" applyBorder="1" applyAlignment="1" quotePrefix="1">
      <alignment/>
    </xf>
    <xf numFmtId="0" fontId="1" fillId="0" borderId="14" xfId="0" applyFont="1" applyBorder="1" applyAlignment="1">
      <alignment/>
    </xf>
    <xf numFmtId="10" fontId="1" fillId="0" borderId="16" xfId="19" applyNumberFormat="1" applyFont="1" applyBorder="1" applyAlignment="1" quotePrefix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0" fillId="0" borderId="23" xfId="0" applyNumberForma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10" fontId="1" fillId="0" borderId="30" xfId="19" applyNumberFormat="1" applyFont="1" applyBorder="1" applyAlignment="1">
      <alignment horizontal="right"/>
    </xf>
    <xf numFmtId="10" fontId="1" fillId="0" borderId="18" xfId="19" applyNumberFormat="1" applyFont="1" applyBorder="1" applyAlignment="1">
      <alignment horizontal="right"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 horizontal="left" wrapText="1"/>
    </xf>
    <xf numFmtId="0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 horizontal="right" wrapText="1"/>
    </xf>
    <xf numFmtId="0" fontId="0" fillId="0" borderId="27" xfId="0" applyFont="1" applyBorder="1" applyAlignment="1">
      <alignment/>
    </xf>
    <xf numFmtId="0" fontId="0" fillId="0" borderId="38" xfId="0" applyFont="1" applyBorder="1" applyAlignment="1">
      <alignment horizontal="left" wrapText="1"/>
    </xf>
    <xf numFmtId="0" fontId="0" fillId="0" borderId="31" xfId="0" applyNumberFormat="1" applyFont="1" applyBorder="1" applyAlignment="1">
      <alignment/>
    </xf>
    <xf numFmtId="0" fontId="0" fillId="0" borderId="39" xfId="0" applyFont="1" applyBorder="1" applyAlignment="1">
      <alignment horizontal="right" wrapText="1"/>
    </xf>
    <xf numFmtId="0" fontId="0" fillId="0" borderId="22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41" xfId="0" applyNumberFormat="1" applyBorder="1" applyAlignment="1">
      <alignment/>
    </xf>
    <xf numFmtId="0" fontId="1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right" wrapText="1"/>
    </xf>
    <xf numFmtId="0" fontId="1" fillId="0" borderId="39" xfId="0" applyFont="1" applyBorder="1" applyAlignment="1">
      <alignment horizontal="right"/>
    </xf>
    <xf numFmtId="0" fontId="0" fillId="0" borderId="43" xfId="0" applyFont="1" applyBorder="1" applyAlignment="1">
      <alignment/>
    </xf>
    <xf numFmtId="10" fontId="1" fillId="0" borderId="17" xfId="19" applyNumberFormat="1" applyFont="1" applyBorder="1" applyAlignment="1">
      <alignment/>
    </xf>
    <xf numFmtId="0" fontId="0" fillId="0" borderId="39" xfId="0" applyFont="1" applyBorder="1" applyAlignment="1">
      <alignment/>
    </xf>
    <xf numFmtId="10" fontId="1" fillId="0" borderId="18" xfId="19" applyNumberFormat="1" applyFont="1" applyBorder="1" applyAlignment="1">
      <alignment/>
    </xf>
    <xf numFmtId="0" fontId="0" fillId="0" borderId="44" xfId="0" applyFont="1" applyBorder="1" applyAlignment="1">
      <alignment horizontal="left" wrapText="1"/>
    </xf>
    <xf numFmtId="0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0" fontId="1" fillId="0" borderId="19" xfId="19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NumberFormat="1" applyFont="1" applyBorder="1" applyAlignment="1">
      <alignment/>
    </xf>
    <xf numFmtId="0" fontId="1" fillId="0" borderId="50" xfId="0" applyFont="1" applyBorder="1" applyAlignment="1">
      <alignment/>
    </xf>
    <xf numFmtId="10" fontId="1" fillId="0" borderId="30" xfId="19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NumberFormat="1" applyFont="1" applyBorder="1" applyAlignment="1">
      <alignment/>
    </xf>
    <xf numFmtId="0" fontId="1" fillId="0" borderId="54" xfId="0" applyFont="1" applyBorder="1" applyAlignment="1">
      <alignment/>
    </xf>
    <xf numFmtId="10" fontId="1" fillId="0" borderId="55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0" fontId="0" fillId="0" borderId="56" xfId="0" applyNumberFormat="1" applyBorder="1" applyAlignment="1">
      <alignment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9" fontId="1" fillId="0" borderId="5" xfId="19" applyFont="1" applyBorder="1" applyAlignment="1" quotePrefix="1">
      <alignment/>
    </xf>
    <xf numFmtId="0" fontId="0" fillId="0" borderId="2" xfId="0" applyBorder="1" applyAlignment="1">
      <alignment/>
    </xf>
    <xf numFmtId="9" fontId="1" fillId="0" borderId="10" xfId="19" applyFont="1" applyBorder="1" applyAlignment="1" quotePrefix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9" fontId="1" fillId="0" borderId="62" xfId="19" applyFont="1" applyBorder="1" applyAlignment="1" quotePrefix="1">
      <alignment/>
    </xf>
    <xf numFmtId="0" fontId="1" fillId="0" borderId="1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9" fontId="1" fillId="0" borderId="10" xfId="19" applyFont="1" applyBorder="1" applyAlignment="1" quotePrefix="1">
      <alignment vertical="center" wrapText="1"/>
    </xf>
    <xf numFmtId="0" fontId="1" fillId="0" borderId="61" xfId="0" applyFont="1" applyBorder="1" applyAlignment="1">
      <alignment vertical="center" wrapText="1"/>
    </xf>
    <xf numFmtId="9" fontId="1" fillId="0" borderId="62" xfId="19" applyFont="1" applyBorder="1" applyAlignment="1" quotePrefix="1">
      <alignment vertical="center" wrapText="1"/>
    </xf>
    <xf numFmtId="0" fontId="0" fillId="0" borderId="36" xfId="0" applyNumberForma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63" xfId="0" applyBorder="1" applyAlignment="1">
      <alignment wrapText="1"/>
    </xf>
    <xf numFmtId="10" fontId="1" fillId="0" borderId="30" xfId="0" applyNumberFormat="1" applyFont="1" applyBorder="1" applyAlignment="1">
      <alignment wrapText="1"/>
    </xf>
    <xf numFmtId="0" fontId="0" fillId="0" borderId="64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1" xfId="0" applyNumberFormat="1" applyBorder="1" applyAlignment="1">
      <alignment wrapText="1"/>
    </xf>
    <xf numFmtId="0" fontId="0" fillId="0" borderId="65" xfId="0" applyBorder="1" applyAlignment="1">
      <alignment wrapText="1"/>
    </xf>
    <xf numFmtId="10" fontId="1" fillId="0" borderId="17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wrapText="1"/>
    </xf>
    <xf numFmtId="0" fontId="0" fillId="0" borderId="45" xfId="0" applyNumberFormat="1" applyBorder="1" applyAlignment="1">
      <alignment wrapText="1"/>
    </xf>
    <xf numFmtId="0" fontId="0" fillId="0" borderId="66" xfId="0" applyNumberFormat="1" applyBorder="1" applyAlignment="1">
      <alignment wrapText="1"/>
    </xf>
    <xf numFmtId="10" fontId="1" fillId="0" borderId="67" xfId="0" applyNumberFormat="1" applyFont="1" applyBorder="1" applyAlignment="1">
      <alignment wrapText="1"/>
    </xf>
    <xf numFmtId="0" fontId="1" fillId="0" borderId="68" xfId="0" applyNumberFormat="1" applyFont="1" applyBorder="1" applyAlignment="1">
      <alignment wrapText="1"/>
    </xf>
    <xf numFmtId="0" fontId="1" fillId="0" borderId="15" xfId="0" applyNumberFormat="1" applyFont="1" applyBorder="1" applyAlignment="1">
      <alignment wrapText="1"/>
    </xf>
    <xf numFmtId="10" fontId="1" fillId="0" borderId="16" xfId="0" applyNumberFormat="1" applyFont="1" applyBorder="1" applyAlignment="1">
      <alignment wrapText="1"/>
    </xf>
    <xf numFmtId="0" fontId="0" fillId="0" borderId="22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0" fillId="0" borderId="70" xfId="0" applyNumberFormat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72" xfId="0" applyFill="1" applyBorder="1" applyAlignment="1">
      <alignment wrapText="1"/>
    </xf>
    <xf numFmtId="0" fontId="0" fillId="0" borderId="73" xfId="0" applyBorder="1" applyAlignment="1">
      <alignment wrapText="1"/>
    </xf>
    <xf numFmtId="0" fontId="0" fillId="0" borderId="56" xfId="0" applyNumberFormat="1" applyBorder="1" applyAlignment="1">
      <alignment wrapText="1"/>
    </xf>
    <xf numFmtId="0" fontId="1" fillId="0" borderId="74" xfId="0" applyNumberFormat="1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75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1" fillId="0" borderId="77" xfId="0" applyNumberFormat="1" applyFont="1" applyBorder="1" applyAlignment="1">
      <alignment wrapText="1"/>
    </xf>
    <xf numFmtId="0" fontId="1" fillId="0" borderId="78" xfId="0" applyFont="1" applyBorder="1" applyAlignment="1">
      <alignment wrapText="1"/>
    </xf>
    <xf numFmtId="10" fontId="1" fillId="0" borderId="79" xfId="19" applyNumberFormat="1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80" xfId="0" applyBorder="1" applyAlignment="1">
      <alignment vertical="center" wrapText="1"/>
    </xf>
    <xf numFmtId="0" fontId="1" fillId="0" borderId="81" xfId="0" applyFont="1" applyBorder="1" applyAlignment="1">
      <alignment horizontal="left" wrapText="1"/>
    </xf>
    <xf numFmtId="0" fontId="0" fillId="0" borderId="82" xfId="0" applyBorder="1" applyAlignment="1">
      <alignment wrapText="1"/>
    </xf>
    <xf numFmtId="0" fontId="0" fillId="0" borderId="83" xfId="0" applyBorder="1" applyAlignment="1">
      <alignment wrapText="1"/>
    </xf>
    <xf numFmtId="0" fontId="0" fillId="0" borderId="80" xfId="0" applyBorder="1" applyAlignment="1">
      <alignment horizontal="center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3">
      <selection activeCell="F48" sqref="F48"/>
    </sheetView>
  </sheetViews>
  <sheetFormatPr defaultColWidth="9.140625" defaultRowHeight="12.75"/>
  <cols>
    <col min="1" max="1" width="19.7109375" style="0" bestFit="1" customWidth="1"/>
    <col min="2" max="2" width="24.8515625" style="0" customWidth="1"/>
    <col min="3" max="3" width="23.8515625" style="0" bestFit="1" customWidth="1"/>
    <col min="4" max="4" width="12.28125" style="0" customWidth="1"/>
  </cols>
  <sheetData>
    <row r="1" spans="1:4" ht="12.75">
      <c r="A1" s="139" t="s">
        <v>81</v>
      </c>
      <c r="B1" s="139"/>
      <c r="C1" s="139"/>
      <c r="D1" s="139"/>
    </row>
    <row r="2" spans="1:4" ht="12.75" customHeight="1">
      <c r="A2" s="139"/>
      <c r="B2" s="139"/>
      <c r="C2" s="139"/>
      <c r="D2" s="139"/>
    </row>
    <row r="3" spans="1:4" ht="12.75" customHeight="1">
      <c r="A3" s="139"/>
      <c r="B3" s="139"/>
      <c r="C3" s="139"/>
      <c r="D3" s="139"/>
    </row>
    <row r="4" spans="1:4" ht="12.75" customHeight="1">
      <c r="A4" s="139"/>
      <c r="B4" s="139"/>
      <c r="C4" s="139"/>
      <c r="D4" s="139"/>
    </row>
    <row r="5" ht="12.75" customHeight="1" thickBot="1"/>
    <row r="6" spans="1:4" ht="38.25" customHeight="1">
      <c r="A6" s="4" t="s">
        <v>43</v>
      </c>
      <c r="B6" s="5" t="s">
        <v>79</v>
      </c>
      <c r="C6" s="5" t="s">
        <v>80</v>
      </c>
      <c r="D6" s="6" t="s">
        <v>44</v>
      </c>
    </row>
    <row r="7" spans="1:4" ht="12.75">
      <c r="A7" s="3" t="s">
        <v>1</v>
      </c>
      <c r="B7" s="15">
        <v>31</v>
      </c>
      <c r="C7" s="38">
        <v>106</v>
      </c>
      <c r="D7" s="12">
        <f aca="true" t="shared" si="0" ref="D7:D49">(C7-B7)/B7</f>
        <v>2.4193548387096775</v>
      </c>
    </row>
    <row r="8" spans="1:4" ht="12.75">
      <c r="A8" s="3" t="s">
        <v>2</v>
      </c>
      <c r="B8" s="15">
        <v>90</v>
      </c>
      <c r="C8" s="37">
        <v>182</v>
      </c>
      <c r="D8" s="12">
        <f t="shared" si="0"/>
        <v>1.0222222222222221</v>
      </c>
    </row>
    <row r="9" spans="1:4" ht="12.75">
      <c r="A9" s="3" t="s">
        <v>3</v>
      </c>
      <c r="B9" s="15">
        <v>15</v>
      </c>
      <c r="C9" s="37">
        <v>176</v>
      </c>
      <c r="D9" s="12">
        <f t="shared" si="0"/>
        <v>10.733333333333333</v>
      </c>
    </row>
    <row r="10" spans="1:4" ht="12.75">
      <c r="A10" s="3" t="s">
        <v>4</v>
      </c>
      <c r="B10" s="15">
        <v>11</v>
      </c>
      <c r="C10" s="37">
        <v>173</v>
      </c>
      <c r="D10" s="12">
        <f t="shared" si="0"/>
        <v>14.727272727272727</v>
      </c>
    </row>
    <row r="11" spans="1:4" ht="12.75">
      <c r="A11" s="3" t="s">
        <v>5</v>
      </c>
      <c r="B11" s="15">
        <v>54</v>
      </c>
      <c r="C11" s="37">
        <v>296</v>
      </c>
      <c r="D11" s="12">
        <f t="shared" si="0"/>
        <v>4.481481481481482</v>
      </c>
    </row>
    <row r="12" spans="1:4" ht="12.75">
      <c r="A12" s="3" t="s">
        <v>6</v>
      </c>
      <c r="B12" s="15">
        <v>11</v>
      </c>
      <c r="C12" s="37">
        <v>75</v>
      </c>
      <c r="D12" s="12">
        <f t="shared" si="0"/>
        <v>5.818181818181818</v>
      </c>
    </row>
    <row r="13" spans="1:4" ht="12.75">
      <c r="A13" s="3" t="s">
        <v>7</v>
      </c>
      <c r="B13" s="15">
        <v>9</v>
      </c>
      <c r="C13" s="37">
        <v>79</v>
      </c>
      <c r="D13" s="12">
        <f t="shared" si="0"/>
        <v>7.777777777777778</v>
      </c>
    </row>
    <row r="14" spans="1:4" ht="12.75">
      <c r="A14" s="3" t="s">
        <v>8</v>
      </c>
      <c r="B14" s="15">
        <v>87</v>
      </c>
      <c r="C14" s="37">
        <v>257</v>
      </c>
      <c r="D14" s="12">
        <f t="shared" si="0"/>
        <v>1.9540229885057472</v>
      </c>
    </row>
    <row r="15" spans="1:4" ht="12.75">
      <c r="A15" s="3" t="s">
        <v>9</v>
      </c>
      <c r="B15" s="15">
        <v>16</v>
      </c>
      <c r="C15" s="37">
        <v>88</v>
      </c>
      <c r="D15" s="12">
        <f t="shared" si="0"/>
        <v>4.5</v>
      </c>
    </row>
    <row r="16" spans="1:4" ht="12.75">
      <c r="A16" s="3" t="s">
        <v>10</v>
      </c>
      <c r="B16" s="15">
        <v>17</v>
      </c>
      <c r="C16" s="37">
        <v>73</v>
      </c>
      <c r="D16" s="12">
        <f t="shared" si="0"/>
        <v>3.2941176470588234</v>
      </c>
    </row>
    <row r="17" spans="1:4" ht="12.75">
      <c r="A17" s="3" t="s">
        <v>11</v>
      </c>
      <c r="B17" s="15">
        <v>5</v>
      </c>
      <c r="C17" s="37">
        <v>58</v>
      </c>
      <c r="D17" s="12">
        <f t="shared" si="0"/>
        <v>10.6</v>
      </c>
    </row>
    <row r="18" spans="1:4" ht="12.75">
      <c r="A18" s="3" t="s">
        <v>12</v>
      </c>
      <c r="B18" s="15">
        <v>10</v>
      </c>
      <c r="C18" s="37">
        <v>64</v>
      </c>
      <c r="D18" s="12">
        <f t="shared" si="0"/>
        <v>5.4</v>
      </c>
    </row>
    <row r="19" spans="1:4" ht="12.75">
      <c r="A19" s="3" t="s">
        <v>13</v>
      </c>
      <c r="B19" s="15">
        <v>72</v>
      </c>
      <c r="C19" s="37">
        <v>241</v>
      </c>
      <c r="D19" s="12">
        <f t="shared" si="0"/>
        <v>2.3472222222222223</v>
      </c>
    </row>
    <row r="20" spans="1:4" ht="12.75">
      <c r="A20" s="3" t="s">
        <v>14</v>
      </c>
      <c r="B20" s="15">
        <v>78</v>
      </c>
      <c r="C20" s="37">
        <v>272</v>
      </c>
      <c r="D20" s="12">
        <f t="shared" si="0"/>
        <v>2.4871794871794872</v>
      </c>
    </row>
    <row r="21" spans="1:4" ht="12.75">
      <c r="A21" s="3" t="s">
        <v>15</v>
      </c>
      <c r="B21" s="15">
        <v>12</v>
      </c>
      <c r="C21" s="37">
        <v>46</v>
      </c>
      <c r="D21" s="12">
        <f t="shared" si="0"/>
        <v>2.8333333333333335</v>
      </c>
    </row>
    <row r="22" spans="1:4" ht="12.75">
      <c r="A22" s="3" t="s">
        <v>16</v>
      </c>
      <c r="B22" s="15">
        <v>25</v>
      </c>
      <c r="C22" s="37">
        <v>105</v>
      </c>
      <c r="D22" s="12">
        <f t="shared" si="0"/>
        <v>3.2</v>
      </c>
    </row>
    <row r="23" spans="1:4" ht="12.75">
      <c r="A23" s="3" t="s">
        <v>17</v>
      </c>
      <c r="B23" s="15">
        <v>10</v>
      </c>
      <c r="C23" s="37">
        <v>119</v>
      </c>
      <c r="D23" s="12">
        <f t="shared" si="0"/>
        <v>10.9</v>
      </c>
    </row>
    <row r="24" spans="1:4" ht="12.75">
      <c r="A24" s="3" t="s">
        <v>18</v>
      </c>
      <c r="B24" s="15">
        <v>37</v>
      </c>
      <c r="C24" s="37">
        <v>151</v>
      </c>
      <c r="D24" s="12">
        <f t="shared" si="0"/>
        <v>3.081081081081081</v>
      </c>
    </row>
    <row r="25" spans="1:4" ht="12.75">
      <c r="A25" s="3" t="s">
        <v>19</v>
      </c>
      <c r="B25" s="15">
        <v>12</v>
      </c>
      <c r="C25" s="37">
        <v>46</v>
      </c>
      <c r="D25" s="12">
        <f t="shared" si="0"/>
        <v>2.8333333333333335</v>
      </c>
    </row>
    <row r="26" spans="1:4" ht="12.75">
      <c r="A26" s="3" t="s">
        <v>20</v>
      </c>
      <c r="B26" s="15">
        <v>6</v>
      </c>
      <c r="C26" s="37">
        <v>79</v>
      </c>
      <c r="D26" s="12">
        <f t="shared" si="0"/>
        <v>12.166666666666666</v>
      </c>
    </row>
    <row r="27" spans="1:4" ht="12.75">
      <c r="A27" s="3" t="s">
        <v>21</v>
      </c>
      <c r="B27" s="15">
        <v>15</v>
      </c>
      <c r="C27" s="37">
        <v>64</v>
      </c>
      <c r="D27" s="12">
        <f t="shared" si="0"/>
        <v>3.2666666666666666</v>
      </c>
    </row>
    <row r="28" spans="1:4" ht="12.75">
      <c r="A28" s="3" t="s">
        <v>22</v>
      </c>
      <c r="B28" s="15">
        <v>22</v>
      </c>
      <c r="C28" s="37">
        <v>108</v>
      </c>
      <c r="D28" s="12">
        <f t="shared" si="0"/>
        <v>3.909090909090909</v>
      </c>
    </row>
    <row r="29" spans="1:4" ht="12.75">
      <c r="A29" s="3" t="s">
        <v>23</v>
      </c>
      <c r="B29" s="15">
        <v>3</v>
      </c>
      <c r="C29" s="37">
        <v>43</v>
      </c>
      <c r="D29" s="12">
        <f t="shared" si="0"/>
        <v>13.333333333333334</v>
      </c>
    </row>
    <row r="30" spans="1:4" ht="12.75">
      <c r="A30" s="3" t="s">
        <v>24</v>
      </c>
      <c r="B30" s="15">
        <v>11</v>
      </c>
      <c r="C30" s="37">
        <v>211</v>
      </c>
      <c r="D30" s="12">
        <f t="shared" si="0"/>
        <v>18.181818181818183</v>
      </c>
    </row>
    <row r="31" spans="1:4" ht="12.75">
      <c r="A31" s="3" t="s">
        <v>25</v>
      </c>
      <c r="B31" s="15">
        <v>15</v>
      </c>
      <c r="C31" s="37">
        <v>86</v>
      </c>
      <c r="D31" s="12">
        <f t="shared" si="0"/>
        <v>4.733333333333333</v>
      </c>
    </row>
    <row r="32" spans="1:4" ht="12.75">
      <c r="A32" s="3" t="s">
        <v>26</v>
      </c>
      <c r="B32" s="15">
        <v>54</v>
      </c>
      <c r="C32" s="37">
        <v>177</v>
      </c>
      <c r="D32" s="12">
        <f t="shared" si="0"/>
        <v>2.2777777777777777</v>
      </c>
    </row>
    <row r="33" spans="1:4" ht="12.75">
      <c r="A33" s="3" t="s">
        <v>27</v>
      </c>
      <c r="B33" s="15">
        <v>18</v>
      </c>
      <c r="C33" s="37">
        <v>49</v>
      </c>
      <c r="D33" s="12">
        <f t="shared" si="0"/>
        <v>1.7222222222222223</v>
      </c>
    </row>
    <row r="34" spans="1:4" ht="12.75">
      <c r="A34" s="3" t="s">
        <v>28</v>
      </c>
      <c r="B34" s="15">
        <v>231</v>
      </c>
      <c r="C34" s="37">
        <v>704</v>
      </c>
      <c r="D34" s="12">
        <f t="shared" si="0"/>
        <v>2.0476190476190474</v>
      </c>
    </row>
    <row r="35" spans="1:4" ht="12.75">
      <c r="A35" s="3" t="s">
        <v>29</v>
      </c>
      <c r="B35" s="15">
        <v>26</v>
      </c>
      <c r="C35" s="37">
        <v>192</v>
      </c>
      <c r="D35" s="12">
        <f t="shared" si="0"/>
        <v>6.384615384615385</v>
      </c>
    </row>
    <row r="36" spans="1:4" ht="12.75">
      <c r="A36" s="3" t="s">
        <v>30</v>
      </c>
      <c r="B36" s="15">
        <v>44</v>
      </c>
      <c r="C36" s="37">
        <v>172</v>
      </c>
      <c r="D36" s="12">
        <f t="shared" si="0"/>
        <v>2.909090909090909</v>
      </c>
    </row>
    <row r="37" spans="1:4" ht="12.75">
      <c r="A37" s="3" t="s">
        <v>31</v>
      </c>
      <c r="B37" s="15">
        <v>9</v>
      </c>
      <c r="C37" s="37">
        <v>70</v>
      </c>
      <c r="D37" s="12">
        <f t="shared" si="0"/>
        <v>6.777777777777778</v>
      </c>
    </row>
    <row r="38" spans="1:4" ht="12.75">
      <c r="A38" s="3" t="s">
        <v>32</v>
      </c>
      <c r="B38" s="15">
        <v>54</v>
      </c>
      <c r="C38" s="37">
        <v>219</v>
      </c>
      <c r="D38" s="12">
        <f t="shared" si="0"/>
        <v>3.0555555555555554</v>
      </c>
    </row>
    <row r="39" spans="1:4" ht="12.75">
      <c r="A39" s="3" t="s">
        <v>33</v>
      </c>
      <c r="B39" s="15">
        <v>54</v>
      </c>
      <c r="C39" s="37">
        <v>130</v>
      </c>
      <c r="D39" s="12">
        <f t="shared" si="0"/>
        <v>1.4074074074074074</v>
      </c>
    </row>
    <row r="40" spans="1:4" ht="12.75">
      <c r="A40" s="3" t="s">
        <v>34</v>
      </c>
      <c r="B40" s="15">
        <v>16</v>
      </c>
      <c r="C40" s="37">
        <v>63</v>
      </c>
      <c r="D40" s="12">
        <f t="shared" si="0"/>
        <v>2.9375</v>
      </c>
    </row>
    <row r="41" spans="1:4" ht="12.75">
      <c r="A41" s="3" t="s">
        <v>35</v>
      </c>
      <c r="B41" s="15">
        <v>71</v>
      </c>
      <c r="C41" s="37">
        <v>177</v>
      </c>
      <c r="D41" s="12">
        <f t="shared" si="0"/>
        <v>1.4929577464788732</v>
      </c>
    </row>
    <row r="42" spans="1:4" ht="12.75">
      <c r="A42" s="3" t="s">
        <v>36</v>
      </c>
      <c r="B42" s="15">
        <v>24</v>
      </c>
      <c r="C42" s="37">
        <v>195</v>
      </c>
      <c r="D42" s="12">
        <f t="shared" si="0"/>
        <v>7.125</v>
      </c>
    </row>
    <row r="43" spans="1:4" ht="12.75">
      <c r="A43" s="3" t="s">
        <v>37</v>
      </c>
      <c r="B43" s="15">
        <v>16</v>
      </c>
      <c r="C43" s="37">
        <v>58</v>
      </c>
      <c r="D43" s="12">
        <f t="shared" si="0"/>
        <v>2.625</v>
      </c>
    </row>
    <row r="44" spans="1:4" ht="12.75">
      <c r="A44" s="3" t="s">
        <v>38</v>
      </c>
      <c r="B44" s="15">
        <v>33</v>
      </c>
      <c r="C44" s="37">
        <v>240</v>
      </c>
      <c r="D44" s="12">
        <f t="shared" si="0"/>
        <v>6.2727272727272725</v>
      </c>
    </row>
    <row r="45" spans="1:4" ht="12.75">
      <c r="A45" s="3" t="s">
        <v>39</v>
      </c>
      <c r="B45" s="15">
        <v>10</v>
      </c>
      <c r="C45" s="37">
        <v>54</v>
      </c>
      <c r="D45" s="12">
        <f t="shared" si="0"/>
        <v>4.4</v>
      </c>
    </row>
    <row r="46" spans="1:4" ht="12.75">
      <c r="A46" s="3" t="s">
        <v>41</v>
      </c>
      <c r="B46" s="15">
        <v>11</v>
      </c>
      <c r="C46" s="37">
        <v>131</v>
      </c>
      <c r="D46" s="12">
        <f t="shared" si="0"/>
        <v>10.909090909090908</v>
      </c>
    </row>
    <row r="47" spans="1:4" ht="12.75">
      <c r="A47" s="26" t="s">
        <v>40</v>
      </c>
      <c r="B47" s="15">
        <v>0</v>
      </c>
      <c r="C47" s="37">
        <v>65</v>
      </c>
      <c r="D47" s="12">
        <v>65</v>
      </c>
    </row>
    <row r="48" spans="1:4" ht="13.5" thickBot="1">
      <c r="A48" s="7" t="s">
        <v>42</v>
      </c>
      <c r="B48" s="27">
        <v>13</v>
      </c>
      <c r="C48" s="39">
        <v>106</v>
      </c>
      <c r="D48" s="13">
        <f t="shared" si="0"/>
        <v>7.153846153846154</v>
      </c>
    </row>
    <row r="49" spans="1:4" ht="14.25" thickBot="1" thickTop="1">
      <c r="A49" s="8" t="s">
        <v>0</v>
      </c>
      <c r="B49" s="9">
        <f>SUM(B7:B48)</f>
        <v>1358</v>
      </c>
      <c r="C49" s="9">
        <f>SUM(C7:C48)</f>
        <v>6000</v>
      </c>
      <c r="D49" s="14">
        <f t="shared" si="0"/>
        <v>3.418262150220913</v>
      </c>
    </row>
    <row r="50" ht="12.75">
      <c r="A50" s="1"/>
    </row>
  </sheetData>
  <mergeCells count="1">
    <mergeCell ref="A1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4"/>
    </sheetView>
  </sheetViews>
  <sheetFormatPr defaultColWidth="9.140625" defaultRowHeight="12.75"/>
  <cols>
    <col min="1" max="1" width="14.7109375" style="0" bestFit="1" customWidth="1"/>
    <col min="2" max="2" width="55.7109375" style="0" customWidth="1"/>
    <col min="3" max="3" width="18.28125" style="0" customWidth="1"/>
    <col min="4" max="4" width="17.7109375" style="0" customWidth="1"/>
    <col min="5" max="5" width="17.00390625" style="0" customWidth="1"/>
    <col min="6" max="6" width="2.8515625" style="0" customWidth="1"/>
  </cols>
  <sheetData>
    <row r="1" spans="1:5" ht="29.25" customHeight="1">
      <c r="A1" s="140" t="s">
        <v>86</v>
      </c>
      <c r="B1" s="141"/>
      <c r="C1" s="141"/>
      <c r="D1" s="141"/>
      <c r="E1" s="141"/>
    </row>
    <row r="2" spans="1:5" ht="12.75">
      <c r="A2" s="142"/>
      <c r="B2" s="142"/>
      <c r="C2" s="142"/>
      <c r="D2" s="142"/>
      <c r="E2" s="142"/>
    </row>
    <row r="3" spans="1:5" ht="12.75">
      <c r="A3" s="142"/>
      <c r="B3" s="142"/>
      <c r="C3" s="142"/>
      <c r="D3" s="142"/>
      <c r="E3" s="142"/>
    </row>
    <row r="4" spans="1:5" ht="13.5" thickBot="1">
      <c r="A4" s="143"/>
      <c r="B4" s="143"/>
      <c r="C4" s="143"/>
      <c r="D4" s="143"/>
      <c r="E4" s="143"/>
    </row>
    <row r="5" spans="1:5" ht="39" thickBot="1">
      <c r="A5" s="24" t="s">
        <v>74</v>
      </c>
      <c r="B5" s="10" t="s">
        <v>73</v>
      </c>
      <c r="C5" s="40" t="s">
        <v>79</v>
      </c>
      <c r="D5" s="40" t="s">
        <v>85</v>
      </c>
      <c r="E5" s="25" t="s">
        <v>44</v>
      </c>
    </row>
    <row r="6" spans="1:5" ht="13.5" thickTop="1">
      <c r="A6" s="41" t="s">
        <v>82</v>
      </c>
      <c r="B6" s="42" t="s">
        <v>64</v>
      </c>
      <c r="C6" s="43">
        <v>4</v>
      </c>
      <c r="D6" s="44">
        <v>21</v>
      </c>
      <c r="E6" s="35">
        <f>IF(C6&lt;&gt;0,(D6-C6)/C6,(D6-C6)/1)</f>
        <v>4.25</v>
      </c>
    </row>
    <row r="7" spans="1:5" ht="12.75">
      <c r="A7" s="45"/>
      <c r="B7" s="46" t="s">
        <v>65</v>
      </c>
      <c r="C7" s="47">
        <v>10</v>
      </c>
      <c r="D7" s="48">
        <v>20</v>
      </c>
      <c r="E7" s="36">
        <f aca="true" t="shared" si="0" ref="E7:E40">IF(C7&lt;&gt;0,(D7-C7)/C7,(D7-C7)/1)</f>
        <v>1</v>
      </c>
    </row>
    <row r="8" spans="1:5" ht="25.5">
      <c r="A8" s="45"/>
      <c r="B8" s="46" t="s">
        <v>66</v>
      </c>
      <c r="C8" s="47">
        <v>51</v>
      </c>
      <c r="D8" s="48">
        <v>216</v>
      </c>
      <c r="E8" s="36">
        <f t="shared" si="0"/>
        <v>3.235294117647059</v>
      </c>
    </row>
    <row r="9" spans="1:5" ht="12.75">
      <c r="A9" s="45"/>
      <c r="B9" s="46" t="s">
        <v>52</v>
      </c>
      <c r="C9" s="47">
        <v>22</v>
      </c>
      <c r="D9" s="48">
        <v>85</v>
      </c>
      <c r="E9" s="36">
        <f t="shared" si="0"/>
        <v>2.8636363636363638</v>
      </c>
    </row>
    <row r="10" spans="1:5" ht="12.75">
      <c r="A10" s="45"/>
      <c r="B10" s="46" t="s">
        <v>54</v>
      </c>
      <c r="C10" s="47">
        <v>3</v>
      </c>
      <c r="D10" s="48">
        <v>32</v>
      </c>
      <c r="E10" s="36">
        <f t="shared" si="0"/>
        <v>9.666666666666666</v>
      </c>
    </row>
    <row r="11" spans="1:5" ht="12.75">
      <c r="A11" s="45"/>
      <c r="B11" s="49" t="s">
        <v>55</v>
      </c>
      <c r="C11" s="47">
        <v>0</v>
      </c>
      <c r="D11" s="48">
        <v>2</v>
      </c>
      <c r="E11" s="36">
        <f t="shared" si="0"/>
        <v>2</v>
      </c>
    </row>
    <row r="12" spans="1:5" ht="12.75">
      <c r="A12" s="45"/>
      <c r="B12" s="46" t="s">
        <v>68</v>
      </c>
      <c r="C12" s="47">
        <v>2</v>
      </c>
      <c r="D12" s="48">
        <v>10</v>
      </c>
      <c r="E12" s="36">
        <f t="shared" si="0"/>
        <v>4</v>
      </c>
    </row>
    <row r="13" spans="1:5" ht="12.75">
      <c r="A13" s="45"/>
      <c r="B13" s="46" t="s">
        <v>59</v>
      </c>
      <c r="C13" s="47">
        <v>2</v>
      </c>
      <c r="D13" s="48">
        <v>3</v>
      </c>
      <c r="E13" s="36">
        <f t="shared" si="0"/>
        <v>0.5</v>
      </c>
    </row>
    <row r="14" spans="1:5" ht="12.75">
      <c r="A14" s="45"/>
      <c r="B14" s="46" t="s">
        <v>69</v>
      </c>
      <c r="C14" s="47">
        <v>1</v>
      </c>
      <c r="D14" s="48">
        <v>1</v>
      </c>
      <c r="E14" s="36">
        <f t="shared" si="0"/>
        <v>0</v>
      </c>
    </row>
    <row r="15" spans="1:5" ht="12.75">
      <c r="A15" s="45"/>
      <c r="B15" s="46" t="s">
        <v>70</v>
      </c>
      <c r="C15" s="47">
        <v>14</v>
      </c>
      <c r="D15" s="48">
        <v>48</v>
      </c>
      <c r="E15" s="36">
        <f t="shared" si="0"/>
        <v>2.4285714285714284</v>
      </c>
    </row>
    <row r="16" spans="1:5" ht="12.75">
      <c r="A16" s="45"/>
      <c r="B16" s="46" t="s">
        <v>61</v>
      </c>
      <c r="C16" s="47">
        <v>1</v>
      </c>
      <c r="D16" s="48">
        <v>9</v>
      </c>
      <c r="E16" s="36">
        <f t="shared" si="0"/>
        <v>8</v>
      </c>
    </row>
    <row r="17" spans="1:5" ht="12.75">
      <c r="A17" s="45"/>
      <c r="B17" s="46" t="s">
        <v>71</v>
      </c>
      <c r="C17" s="47">
        <v>11</v>
      </c>
      <c r="D17" s="48">
        <v>43</v>
      </c>
      <c r="E17" s="36">
        <f t="shared" si="0"/>
        <v>2.909090909090909</v>
      </c>
    </row>
    <row r="18" spans="1:5" ht="25.5">
      <c r="A18" s="45"/>
      <c r="B18" s="46" t="s">
        <v>72</v>
      </c>
      <c r="C18" s="47">
        <v>45</v>
      </c>
      <c r="D18" s="48">
        <v>112</v>
      </c>
      <c r="E18" s="36">
        <f t="shared" si="0"/>
        <v>1.488888888888889</v>
      </c>
    </row>
    <row r="19" spans="1:5" ht="12.75">
      <c r="A19" s="41" t="s">
        <v>83</v>
      </c>
      <c r="B19" s="50"/>
      <c r="C19" s="52">
        <v>166</v>
      </c>
      <c r="D19" s="53">
        <f>SUM(D6:D18)</f>
        <v>602</v>
      </c>
      <c r="E19" s="36">
        <f t="shared" si="0"/>
        <v>2.6265060240963853</v>
      </c>
    </row>
    <row r="20" spans="1:5" ht="38.25">
      <c r="A20" s="41" t="s">
        <v>84</v>
      </c>
      <c r="B20" s="46" t="s">
        <v>45</v>
      </c>
      <c r="C20" s="47">
        <v>2</v>
      </c>
      <c r="D20" s="48">
        <v>2</v>
      </c>
      <c r="E20" s="36">
        <f t="shared" si="0"/>
        <v>0</v>
      </c>
    </row>
    <row r="21" spans="1:5" ht="12.75">
      <c r="A21" s="45"/>
      <c r="B21" s="46" t="s">
        <v>46</v>
      </c>
      <c r="C21" s="47">
        <v>28</v>
      </c>
      <c r="D21" s="48">
        <v>188</v>
      </c>
      <c r="E21" s="36">
        <f t="shared" si="0"/>
        <v>5.714285714285714</v>
      </c>
    </row>
    <row r="22" spans="1:5" ht="12.75">
      <c r="A22" s="45"/>
      <c r="B22" s="46" t="s">
        <v>47</v>
      </c>
      <c r="C22" s="47">
        <v>24</v>
      </c>
      <c r="D22" s="48">
        <v>85</v>
      </c>
      <c r="E22" s="36">
        <f t="shared" si="0"/>
        <v>2.5416666666666665</v>
      </c>
    </row>
    <row r="23" spans="1:5" ht="12.75">
      <c r="A23" s="45"/>
      <c r="B23" s="46" t="s">
        <v>48</v>
      </c>
      <c r="C23" s="47">
        <v>111</v>
      </c>
      <c r="D23" s="54">
        <v>570</v>
      </c>
      <c r="E23" s="36">
        <f t="shared" si="0"/>
        <v>4.135135135135135</v>
      </c>
    </row>
    <row r="24" spans="1:5" ht="12.75">
      <c r="A24" s="45"/>
      <c r="B24" s="46" t="s">
        <v>49</v>
      </c>
      <c r="C24" s="47">
        <v>37</v>
      </c>
      <c r="D24" s="55">
        <v>149</v>
      </c>
      <c r="E24" s="56">
        <f t="shared" si="0"/>
        <v>3.027027027027027</v>
      </c>
    </row>
    <row r="25" spans="1:5" ht="12.75">
      <c r="A25" s="45"/>
      <c r="B25" s="46" t="s">
        <v>50</v>
      </c>
      <c r="C25" s="47">
        <v>61</v>
      </c>
      <c r="D25" s="57">
        <v>174</v>
      </c>
      <c r="E25" s="58">
        <f t="shared" si="0"/>
        <v>1.8524590163934427</v>
      </c>
    </row>
    <row r="26" spans="1:5" ht="25.5">
      <c r="A26" s="45"/>
      <c r="B26" s="46" t="s">
        <v>51</v>
      </c>
      <c r="C26" s="47">
        <v>409</v>
      </c>
      <c r="D26" s="57">
        <v>1741</v>
      </c>
      <c r="E26" s="58">
        <f t="shared" si="0"/>
        <v>3.256723716381418</v>
      </c>
    </row>
    <row r="27" spans="1:5" ht="12.75">
      <c r="A27" s="45"/>
      <c r="B27" s="46" t="s">
        <v>52</v>
      </c>
      <c r="C27" s="47">
        <v>178</v>
      </c>
      <c r="D27" s="57">
        <v>844</v>
      </c>
      <c r="E27" s="58">
        <f t="shared" si="0"/>
        <v>3.741573033707865</v>
      </c>
    </row>
    <row r="28" spans="1:5" ht="25.5">
      <c r="A28" s="45"/>
      <c r="B28" s="46" t="s">
        <v>53</v>
      </c>
      <c r="C28" s="47">
        <v>2</v>
      </c>
      <c r="D28" s="57">
        <v>11</v>
      </c>
      <c r="E28" s="58">
        <f t="shared" si="0"/>
        <v>4.5</v>
      </c>
    </row>
    <row r="29" spans="1:5" ht="12.75">
      <c r="A29" s="45"/>
      <c r="B29" s="46" t="s">
        <v>54</v>
      </c>
      <c r="C29" s="47">
        <v>43</v>
      </c>
      <c r="D29" s="57">
        <v>334</v>
      </c>
      <c r="E29" s="58">
        <f t="shared" si="0"/>
        <v>6.767441860465116</v>
      </c>
    </row>
    <row r="30" spans="1:5" ht="12.75">
      <c r="A30" s="45"/>
      <c r="B30" s="46" t="s">
        <v>55</v>
      </c>
      <c r="C30" s="47">
        <v>1</v>
      </c>
      <c r="D30" s="57">
        <v>3</v>
      </c>
      <c r="E30" s="58">
        <f t="shared" si="0"/>
        <v>2</v>
      </c>
    </row>
    <row r="31" spans="1:5" ht="12.75">
      <c r="A31" s="45"/>
      <c r="B31" s="46" t="s">
        <v>56</v>
      </c>
      <c r="C31" s="47">
        <v>86</v>
      </c>
      <c r="D31" s="57">
        <v>405</v>
      </c>
      <c r="E31" s="58">
        <f t="shared" si="0"/>
        <v>3.7093023255813953</v>
      </c>
    </row>
    <row r="32" spans="1:5" ht="12.75">
      <c r="A32" s="45"/>
      <c r="B32" s="46" t="s">
        <v>57</v>
      </c>
      <c r="C32" s="47">
        <v>38</v>
      </c>
      <c r="D32" s="57">
        <v>169</v>
      </c>
      <c r="E32" s="58">
        <f t="shared" si="0"/>
        <v>3.4473684210526314</v>
      </c>
    </row>
    <row r="33" spans="1:5" ht="12.75">
      <c r="A33" s="45"/>
      <c r="B33" s="46" t="s">
        <v>58</v>
      </c>
      <c r="C33" s="47">
        <v>6</v>
      </c>
      <c r="D33" s="57">
        <v>39</v>
      </c>
      <c r="E33" s="58">
        <f t="shared" si="0"/>
        <v>5.5</v>
      </c>
    </row>
    <row r="34" spans="1:5" ht="12.75">
      <c r="A34" s="45"/>
      <c r="B34" s="46" t="s">
        <v>59</v>
      </c>
      <c r="C34" s="47">
        <v>22</v>
      </c>
      <c r="D34" s="57">
        <v>243</v>
      </c>
      <c r="E34" s="58">
        <f t="shared" si="0"/>
        <v>10.045454545454545</v>
      </c>
    </row>
    <row r="35" spans="1:5" ht="25.5">
      <c r="A35" s="45"/>
      <c r="B35" s="46" t="s">
        <v>60</v>
      </c>
      <c r="C35" s="47">
        <v>4</v>
      </c>
      <c r="D35" s="57">
        <v>2</v>
      </c>
      <c r="E35" s="58">
        <f t="shared" si="0"/>
        <v>-0.5</v>
      </c>
    </row>
    <row r="36" spans="1:5" ht="12.75">
      <c r="A36" s="45"/>
      <c r="B36" s="46" t="s">
        <v>61</v>
      </c>
      <c r="C36" s="47">
        <v>4</v>
      </c>
      <c r="D36" s="57">
        <v>32</v>
      </c>
      <c r="E36" s="58">
        <f t="shared" si="0"/>
        <v>7</v>
      </c>
    </row>
    <row r="37" spans="1:5" ht="12.75">
      <c r="A37" s="45"/>
      <c r="B37" s="46" t="s">
        <v>62</v>
      </c>
      <c r="C37" s="47">
        <v>115</v>
      </c>
      <c r="D37" s="57">
        <v>300</v>
      </c>
      <c r="E37" s="58">
        <f t="shared" si="0"/>
        <v>1.608695652173913</v>
      </c>
    </row>
    <row r="38" spans="1:5" ht="13.5" thickBot="1">
      <c r="A38" s="45"/>
      <c r="B38" s="59" t="s">
        <v>63</v>
      </c>
      <c r="C38" s="60">
        <v>21</v>
      </c>
      <c r="D38" s="61">
        <v>107</v>
      </c>
      <c r="E38" s="62">
        <f t="shared" si="0"/>
        <v>4.095238095238095</v>
      </c>
    </row>
    <row r="39" spans="1:5" ht="13.5" thickTop="1">
      <c r="A39" s="63" t="s">
        <v>76</v>
      </c>
      <c r="B39" s="64"/>
      <c r="C39" s="65">
        <v>1192</v>
      </c>
      <c r="D39" s="66">
        <f>SUM(D20:D38)</f>
        <v>5398</v>
      </c>
      <c r="E39" s="67">
        <f t="shared" si="0"/>
        <v>3.528523489932886</v>
      </c>
    </row>
    <row r="40" spans="1:5" ht="13.5" thickBot="1">
      <c r="A40" s="68" t="s">
        <v>0</v>
      </c>
      <c r="B40" s="69"/>
      <c r="C40" s="70">
        <v>1358</v>
      </c>
      <c r="D40" s="71">
        <f>D19+D39</f>
        <v>6000</v>
      </c>
      <c r="E40" s="72">
        <f t="shared" si="0"/>
        <v>3.418262150220913</v>
      </c>
    </row>
    <row r="41" ht="13.5" thickTop="1"/>
  </sheetData>
  <mergeCells count="1">
    <mergeCell ref="A1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 topLeftCell="A1">
      <selection activeCell="I47" sqref="I47"/>
    </sheetView>
  </sheetViews>
  <sheetFormatPr defaultColWidth="9.140625" defaultRowHeight="12.75"/>
  <cols>
    <col min="1" max="1" width="19.7109375" style="0" bestFit="1" customWidth="1"/>
    <col min="2" max="2" width="24.140625" style="0" customWidth="1"/>
    <col min="3" max="3" width="23.8515625" style="0" bestFit="1" customWidth="1"/>
    <col min="4" max="4" width="12.28125" style="0" customWidth="1"/>
  </cols>
  <sheetData>
    <row r="1" spans="1:4" ht="12.75">
      <c r="A1" s="139" t="s">
        <v>87</v>
      </c>
      <c r="B1" s="139"/>
      <c r="C1" s="139"/>
      <c r="D1" s="139"/>
    </row>
    <row r="2" spans="1:4" ht="12.75" customHeight="1">
      <c r="A2" s="139"/>
      <c r="B2" s="139"/>
      <c r="C2" s="139"/>
      <c r="D2" s="139"/>
    </row>
    <row r="3" spans="1:4" ht="12.75" customHeight="1">
      <c r="A3" s="139"/>
      <c r="B3" s="139"/>
      <c r="C3" s="139"/>
      <c r="D3" s="139"/>
    </row>
    <row r="4" spans="1:4" ht="12.75" customHeight="1">
      <c r="A4" s="139"/>
      <c r="B4" s="139"/>
      <c r="C4" s="139"/>
      <c r="D4" s="139"/>
    </row>
    <row r="5" ht="12.75" customHeight="1" thickBot="1"/>
    <row r="6" spans="1:4" ht="48.75" customHeight="1" thickBot="1" thickTop="1">
      <c r="A6" s="16" t="s">
        <v>43</v>
      </c>
      <c r="B6" s="17" t="s">
        <v>89</v>
      </c>
      <c r="C6" s="17" t="s">
        <v>88</v>
      </c>
      <c r="D6" s="18" t="s">
        <v>44</v>
      </c>
    </row>
    <row r="7" spans="1:4" ht="13.5" thickTop="1">
      <c r="A7" s="30" t="s">
        <v>1</v>
      </c>
      <c r="B7" s="51">
        <v>7</v>
      </c>
      <c r="C7" s="73">
        <v>22</v>
      </c>
      <c r="D7" s="19">
        <f aca="true" t="shared" si="0" ref="D7:D49">(C7-B7)/B7</f>
        <v>2.142857142857143</v>
      </c>
    </row>
    <row r="8" spans="1:4" ht="12.75">
      <c r="A8" s="31" t="s">
        <v>2</v>
      </c>
      <c r="B8" s="15">
        <v>4</v>
      </c>
      <c r="C8" s="37">
        <v>16</v>
      </c>
      <c r="D8" s="20">
        <f t="shared" si="0"/>
        <v>3</v>
      </c>
    </row>
    <row r="9" spans="1:4" ht="12.75">
      <c r="A9" s="31" t="s">
        <v>3</v>
      </c>
      <c r="B9" s="15">
        <v>15</v>
      </c>
      <c r="C9" s="37">
        <v>37</v>
      </c>
      <c r="D9" s="20">
        <f t="shared" si="0"/>
        <v>1.4666666666666666</v>
      </c>
    </row>
    <row r="10" spans="1:4" ht="12.75">
      <c r="A10" s="31" t="s">
        <v>4</v>
      </c>
      <c r="B10" s="15">
        <v>2</v>
      </c>
      <c r="C10" s="37">
        <v>9</v>
      </c>
      <c r="D10" s="20">
        <f t="shared" si="0"/>
        <v>3.5</v>
      </c>
    </row>
    <row r="11" spans="1:4" ht="12.75">
      <c r="A11" s="31" t="s">
        <v>5</v>
      </c>
      <c r="B11" s="15">
        <v>11</v>
      </c>
      <c r="C11" s="37">
        <v>48</v>
      </c>
      <c r="D11" s="20">
        <f t="shared" si="0"/>
        <v>3.3636363636363638</v>
      </c>
    </row>
    <row r="12" spans="1:4" ht="12.75">
      <c r="A12" s="31" t="s">
        <v>6</v>
      </c>
      <c r="B12" s="15">
        <v>1</v>
      </c>
      <c r="C12" s="37">
        <v>2</v>
      </c>
      <c r="D12" s="20">
        <f t="shared" si="0"/>
        <v>1</v>
      </c>
    </row>
    <row r="13" spans="1:4" ht="12.75">
      <c r="A13" s="31" t="s">
        <v>7</v>
      </c>
      <c r="B13" s="33">
        <v>0</v>
      </c>
      <c r="C13" s="37">
        <v>4</v>
      </c>
      <c r="D13" s="20" t="e">
        <f t="shared" si="0"/>
        <v>#DIV/0!</v>
      </c>
    </row>
    <row r="14" spans="1:4" ht="12.75">
      <c r="A14" s="31" t="s">
        <v>8</v>
      </c>
      <c r="B14" s="15">
        <v>14</v>
      </c>
      <c r="C14" s="37">
        <v>30</v>
      </c>
      <c r="D14" s="20">
        <f t="shared" si="0"/>
        <v>1.1428571428571428</v>
      </c>
    </row>
    <row r="15" spans="1:4" ht="12.75">
      <c r="A15" s="31" t="s">
        <v>9</v>
      </c>
      <c r="B15" s="15">
        <v>9</v>
      </c>
      <c r="C15" s="37">
        <v>28</v>
      </c>
      <c r="D15" s="20">
        <f t="shared" si="0"/>
        <v>2.111111111111111</v>
      </c>
    </row>
    <row r="16" spans="1:4" ht="12.75">
      <c r="A16" s="31" t="s">
        <v>10</v>
      </c>
      <c r="B16" s="15">
        <v>2</v>
      </c>
      <c r="C16" s="37">
        <v>23</v>
      </c>
      <c r="D16" s="20">
        <f t="shared" si="0"/>
        <v>10.5</v>
      </c>
    </row>
    <row r="17" spans="1:4" ht="12.75">
      <c r="A17" s="31" t="s">
        <v>11</v>
      </c>
      <c r="B17" s="15">
        <v>2</v>
      </c>
      <c r="C17" s="37">
        <v>11</v>
      </c>
      <c r="D17" s="20">
        <f t="shared" si="0"/>
        <v>4.5</v>
      </c>
    </row>
    <row r="18" spans="1:4" ht="12.75">
      <c r="A18" s="31" t="s">
        <v>12</v>
      </c>
      <c r="B18" s="15">
        <v>1</v>
      </c>
      <c r="C18" s="37">
        <v>5</v>
      </c>
      <c r="D18" s="20">
        <f t="shared" si="0"/>
        <v>4</v>
      </c>
    </row>
    <row r="19" spans="1:4" ht="12.75">
      <c r="A19" s="31" t="s">
        <v>13</v>
      </c>
      <c r="B19" s="15">
        <v>10</v>
      </c>
      <c r="C19" s="37">
        <v>31</v>
      </c>
      <c r="D19" s="20">
        <f t="shared" si="0"/>
        <v>2.1</v>
      </c>
    </row>
    <row r="20" spans="1:4" ht="12.75">
      <c r="A20" s="31" t="s">
        <v>14</v>
      </c>
      <c r="B20" s="15">
        <v>12</v>
      </c>
      <c r="C20" s="37">
        <v>68</v>
      </c>
      <c r="D20" s="20">
        <f t="shared" si="0"/>
        <v>4.666666666666667</v>
      </c>
    </row>
    <row r="21" spans="1:4" ht="12.75">
      <c r="A21" s="31" t="s">
        <v>15</v>
      </c>
      <c r="B21" s="15">
        <v>6</v>
      </c>
      <c r="C21" s="37">
        <v>11</v>
      </c>
      <c r="D21" s="20">
        <f t="shared" si="0"/>
        <v>0.8333333333333334</v>
      </c>
    </row>
    <row r="22" spans="1:4" ht="12.75">
      <c r="A22" s="31" t="s">
        <v>16</v>
      </c>
      <c r="B22" s="15">
        <v>4</v>
      </c>
      <c r="C22" s="37">
        <v>27</v>
      </c>
      <c r="D22" s="20">
        <f t="shared" si="0"/>
        <v>5.75</v>
      </c>
    </row>
    <row r="23" spans="1:4" ht="12.75">
      <c r="A23" s="31" t="s">
        <v>17</v>
      </c>
      <c r="B23" s="15">
        <v>5</v>
      </c>
      <c r="C23" s="37">
        <v>12</v>
      </c>
      <c r="D23" s="20">
        <f t="shared" si="0"/>
        <v>1.4</v>
      </c>
    </row>
    <row r="24" spans="1:4" ht="12.75">
      <c r="A24" s="31" t="s">
        <v>18</v>
      </c>
      <c r="B24" s="15">
        <v>7</v>
      </c>
      <c r="C24" s="37">
        <v>43</v>
      </c>
      <c r="D24" s="20">
        <f t="shared" si="0"/>
        <v>5.142857142857143</v>
      </c>
    </row>
    <row r="25" spans="1:4" ht="12.75">
      <c r="A25" s="31" t="s">
        <v>19</v>
      </c>
      <c r="B25" s="15">
        <v>1</v>
      </c>
      <c r="C25" s="37">
        <v>9</v>
      </c>
      <c r="D25" s="20">
        <f t="shared" si="0"/>
        <v>8</v>
      </c>
    </row>
    <row r="26" spans="1:4" ht="12.75">
      <c r="A26" s="31" t="s">
        <v>20</v>
      </c>
      <c r="B26" s="15">
        <v>1</v>
      </c>
      <c r="C26" s="37">
        <v>6</v>
      </c>
      <c r="D26" s="20">
        <f t="shared" si="0"/>
        <v>5</v>
      </c>
    </row>
    <row r="27" spans="1:4" ht="12.75">
      <c r="A27" s="31" t="s">
        <v>21</v>
      </c>
      <c r="B27" s="15">
        <v>3</v>
      </c>
      <c r="C27" s="37">
        <v>3</v>
      </c>
      <c r="D27" s="20">
        <f t="shared" si="0"/>
        <v>0</v>
      </c>
    </row>
    <row r="28" spans="1:4" ht="12.75">
      <c r="A28" s="31" t="s">
        <v>22</v>
      </c>
      <c r="B28" s="15">
        <v>7</v>
      </c>
      <c r="C28" s="37">
        <v>27</v>
      </c>
      <c r="D28" s="20">
        <f t="shared" si="0"/>
        <v>2.857142857142857</v>
      </c>
    </row>
    <row r="29" spans="1:4" ht="12.75">
      <c r="A29" s="31" t="s">
        <v>23</v>
      </c>
      <c r="B29" s="15">
        <v>2</v>
      </c>
      <c r="C29" s="37">
        <v>5</v>
      </c>
      <c r="D29" s="20">
        <f t="shared" si="0"/>
        <v>1.5</v>
      </c>
    </row>
    <row r="30" spans="1:4" ht="12.75">
      <c r="A30" s="31" t="s">
        <v>24</v>
      </c>
      <c r="B30" s="15">
        <v>7</v>
      </c>
      <c r="C30" s="37">
        <v>27</v>
      </c>
      <c r="D30" s="20">
        <f t="shared" si="0"/>
        <v>2.857142857142857</v>
      </c>
    </row>
    <row r="31" spans="1:4" ht="12.75">
      <c r="A31" s="31" t="s">
        <v>25</v>
      </c>
      <c r="B31" s="15">
        <v>6</v>
      </c>
      <c r="C31" s="37">
        <v>2</v>
      </c>
      <c r="D31" s="20">
        <f t="shared" si="0"/>
        <v>-0.6666666666666666</v>
      </c>
    </row>
    <row r="32" spans="1:4" ht="12.75">
      <c r="A32" s="31" t="s">
        <v>26</v>
      </c>
      <c r="B32" s="15">
        <v>4</v>
      </c>
      <c r="C32" s="37">
        <v>33</v>
      </c>
      <c r="D32" s="20">
        <f t="shared" si="0"/>
        <v>7.25</v>
      </c>
    </row>
    <row r="33" spans="1:4" ht="12.75">
      <c r="A33" s="31" t="s">
        <v>27</v>
      </c>
      <c r="B33" s="15">
        <v>1</v>
      </c>
      <c r="C33" s="37">
        <v>12</v>
      </c>
      <c r="D33" s="20">
        <f t="shared" si="0"/>
        <v>11</v>
      </c>
    </row>
    <row r="34" spans="1:4" ht="12.75">
      <c r="A34" s="31" t="s">
        <v>28</v>
      </c>
      <c r="B34" s="15">
        <v>122</v>
      </c>
      <c r="C34" s="37">
        <v>131</v>
      </c>
      <c r="D34" s="20">
        <f t="shared" si="0"/>
        <v>0.07377049180327869</v>
      </c>
    </row>
    <row r="35" spans="1:4" ht="12.75">
      <c r="A35" s="31" t="s">
        <v>29</v>
      </c>
      <c r="B35" s="15">
        <v>2</v>
      </c>
      <c r="C35" s="37">
        <v>11</v>
      </c>
      <c r="D35" s="20">
        <f t="shared" si="0"/>
        <v>4.5</v>
      </c>
    </row>
    <row r="36" spans="1:4" ht="12.75">
      <c r="A36" s="31" t="s">
        <v>30</v>
      </c>
      <c r="B36" s="15">
        <v>4</v>
      </c>
      <c r="C36" s="37">
        <v>13</v>
      </c>
      <c r="D36" s="20">
        <f t="shared" si="0"/>
        <v>2.25</v>
      </c>
    </row>
    <row r="37" spans="1:4" ht="12.75">
      <c r="A37" s="31" t="s">
        <v>31</v>
      </c>
      <c r="B37" s="15">
        <v>2</v>
      </c>
      <c r="C37" s="37">
        <v>7</v>
      </c>
      <c r="D37" s="20">
        <f t="shared" si="0"/>
        <v>2.5</v>
      </c>
    </row>
    <row r="38" spans="1:4" ht="12.75">
      <c r="A38" s="31" t="s">
        <v>32</v>
      </c>
      <c r="B38" s="15">
        <v>13</v>
      </c>
      <c r="C38" s="37">
        <v>1</v>
      </c>
      <c r="D38" s="20">
        <f t="shared" si="0"/>
        <v>-0.9230769230769231</v>
      </c>
    </row>
    <row r="39" spans="1:4" ht="12.75">
      <c r="A39" s="31" t="s">
        <v>33</v>
      </c>
      <c r="B39" s="15">
        <v>7</v>
      </c>
      <c r="C39" s="37">
        <v>13</v>
      </c>
      <c r="D39" s="20">
        <f t="shared" si="0"/>
        <v>0.8571428571428571</v>
      </c>
    </row>
    <row r="40" spans="1:4" ht="12.75">
      <c r="A40" s="31" t="s">
        <v>34</v>
      </c>
      <c r="B40" s="15">
        <v>3</v>
      </c>
      <c r="C40" s="37">
        <v>8</v>
      </c>
      <c r="D40" s="20">
        <f t="shared" si="0"/>
        <v>1.6666666666666667</v>
      </c>
    </row>
    <row r="41" spans="1:4" ht="12.75">
      <c r="A41" s="31" t="s">
        <v>35</v>
      </c>
      <c r="B41" s="15">
        <v>9</v>
      </c>
      <c r="C41" s="37">
        <v>29</v>
      </c>
      <c r="D41" s="20">
        <f t="shared" si="0"/>
        <v>2.2222222222222223</v>
      </c>
    </row>
    <row r="42" spans="1:4" ht="12.75">
      <c r="A42" s="31" t="s">
        <v>36</v>
      </c>
      <c r="B42" s="15">
        <v>2</v>
      </c>
      <c r="C42" s="37">
        <v>26</v>
      </c>
      <c r="D42" s="20">
        <f t="shared" si="0"/>
        <v>12</v>
      </c>
    </row>
    <row r="43" spans="1:4" ht="12.75">
      <c r="A43" s="31" t="s">
        <v>37</v>
      </c>
      <c r="B43" s="15">
        <v>4</v>
      </c>
      <c r="C43" s="37">
        <v>9</v>
      </c>
      <c r="D43" s="20">
        <f t="shared" si="0"/>
        <v>1.25</v>
      </c>
    </row>
    <row r="44" spans="1:4" ht="12.75">
      <c r="A44" s="31" t="s">
        <v>38</v>
      </c>
      <c r="B44" s="15">
        <v>27</v>
      </c>
      <c r="C44" s="37">
        <v>5</v>
      </c>
      <c r="D44" s="20">
        <f t="shared" si="0"/>
        <v>-0.8148148148148148</v>
      </c>
    </row>
    <row r="45" spans="1:4" ht="12.75">
      <c r="A45" s="31" t="s">
        <v>39</v>
      </c>
      <c r="B45" s="33">
        <v>0</v>
      </c>
      <c r="C45" s="37">
        <v>5</v>
      </c>
      <c r="D45" s="20">
        <v>5</v>
      </c>
    </row>
    <row r="46" spans="1:4" ht="12.75">
      <c r="A46" s="31" t="s">
        <v>41</v>
      </c>
      <c r="B46" s="33">
        <v>8</v>
      </c>
      <c r="C46" s="37">
        <v>5</v>
      </c>
      <c r="D46" s="20">
        <f t="shared" si="0"/>
        <v>-0.375</v>
      </c>
    </row>
    <row r="47" spans="1:4" ht="12.75">
      <c r="A47" s="26" t="s">
        <v>40</v>
      </c>
      <c r="B47" s="33">
        <v>0</v>
      </c>
      <c r="C47" s="37">
        <v>4</v>
      </c>
      <c r="D47" s="20">
        <v>4</v>
      </c>
    </row>
    <row r="48" spans="1:4" ht="13.5" thickBot="1">
      <c r="A48" s="32" t="s">
        <v>42</v>
      </c>
      <c r="B48" s="34">
        <v>4</v>
      </c>
      <c r="C48" s="74">
        <v>11</v>
      </c>
      <c r="D48" s="21">
        <f t="shared" si="0"/>
        <v>1.75</v>
      </c>
    </row>
    <row r="49" spans="1:4" ht="14.25" thickBot="1" thickTop="1">
      <c r="A49" s="22" t="s">
        <v>0</v>
      </c>
      <c r="B49" s="29">
        <f>SUM(B7:B48)</f>
        <v>351</v>
      </c>
      <c r="C49" s="28">
        <f>SUM(C7:C48)</f>
        <v>829</v>
      </c>
      <c r="D49" s="23">
        <f t="shared" si="0"/>
        <v>1.3618233618233617</v>
      </c>
    </row>
    <row r="50" ht="13.5" thickTop="1">
      <c r="A50" s="1"/>
    </row>
  </sheetData>
  <mergeCells count="1">
    <mergeCell ref="A1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H11" sqref="H11"/>
    </sheetView>
  </sheetViews>
  <sheetFormatPr defaultColWidth="9.140625" defaultRowHeight="12.75"/>
  <cols>
    <col min="1" max="1" width="14.57421875" style="0" customWidth="1"/>
    <col min="2" max="2" width="66.57421875" style="0" customWidth="1"/>
    <col min="3" max="3" width="16.57421875" style="0" customWidth="1"/>
    <col min="4" max="4" width="18.28125" style="0" customWidth="1"/>
    <col min="5" max="5" width="15.28125" style="0" customWidth="1"/>
  </cols>
  <sheetData>
    <row r="1" spans="1:5" ht="12.75">
      <c r="A1" s="140" t="s">
        <v>92</v>
      </c>
      <c r="B1" s="142"/>
      <c r="C1" s="142"/>
      <c r="D1" s="142"/>
      <c r="E1" s="142"/>
    </row>
    <row r="2" spans="1:5" ht="12.75" customHeight="1">
      <c r="A2" s="142"/>
      <c r="B2" s="142"/>
      <c r="C2" s="142"/>
      <c r="D2" s="142"/>
      <c r="E2" s="142"/>
    </row>
    <row r="3" spans="1:5" ht="13.5" thickBot="1">
      <c r="A3" s="143"/>
      <c r="B3" s="143"/>
      <c r="C3" s="143"/>
      <c r="D3" s="143"/>
      <c r="E3" s="143"/>
    </row>
    <row r="4" spans="1:5" ht="48" thickBot="1">
      <c r="A4" s="102" t="s">
        <v>74</v>
      </c>
      <c r="B4" s="40" t="s">
        <v>73</v>
      </c>
      <c r="C4" s="11" t="s">
        <v>90</v>
      </c>
      <c r="D4" s="11" t="s">
        <v>91</v>
      </c>
      <c r="E4" s="103" t="s">
        <v>44</v>
      </c>
    </row>
    <row r="5" spans="1:5" ht="13.5" thickTop="1">
      <c r="A5" s="104" t="s">
        <v>77</v>
      </c>
      <c r="B5" s="105" t="s">
        <v>64</v>
      </c>
      <c r="C5" s="101">
        <v>1</v>
      </c>
      <c r="D5" s="106">
        <v>13</v>
      </c>
      <c r="E5" s="107">
        <f aca="true" t="shared" si="0" ref="E5:E38">IF(C5&lt;&gt;0,(D5-C5)/C5,(D5-C5)/1)</f>
        <v>12</v>
      </c>
    </row>
    <row r="6" spans="1:5" ht="11.25" customHeight="1">
      <c r="A6" s="108"/>
      <c r="B6" s="109" t="s">
        <v>65</v>
      </c>
      <c r="C6" s="110">
        <v>8</v>
      </c>
      <c r="D6" s="111">
        <v>14</v>
      </c>
      <c r="E6" s="112">
        <f t="shared" si="0"/>
        <v>0.75</v>
      </c>
    </row>
    <row r="7" spans="1:5" ht="27" customHeight="1">
      <c r="A7" s="108"/>
      <c r="B7" s="109" t="s">
        <v>66</v>
      </c>
      <c r="C7" s="110">
        <v>83</v>
      </c>
      <c r="D7" s="111">
        <v>185</v>
      </c>
      <c r="E7" s="112">
        <f t="shared" si="0"/>
        <v>1.2289156626506024</v>
      </c>
    </row>
    <row r="8" spans="1:5" ht="12.75">
      <c r="A8" s="108"/>
      <c r="B8" s="109" t="s">
        <v>52</v>
      </c>
      <c r="C8" s="110">
        <v>20</v>
      </c>
      <c r="D8" s="113">
        <v>31</v>
      </c>
      <c r="E8" s="112">
        <f t="shared" si="0"/>
        <v>0.55</v>
      </c>
    </row>
    <row r="9" spans="1:5" ht="12.75">
      <c r="A9" s="108"/>
      <c r="B9" s="109" t="s">
        <v>67</v>
      </c>
      <c r="C9" s="110">
        <v>0</v>
      </c>
      <c r="D9" s="113">
        <v>1</v>
      </c>
      <c r="E9" s="112">
        <f t="shared" si="0"/>
        <v>1</v>
      </c>
    </row>
    <row r="10" spans="1:5" ht="12.75">
      <c r="A10" s="108"/>
      <c r="B10" s="109" t="s">
        <v>54</v>
      </c>
      <c r="C10" s="110">
        <v>10</v>
      </c>
      <c r="D10" s="113">
        <v>19</v>
      </c>
      <c r="E10" s="112">
        <f t="shared" si="0"/>
        <v>0.9</v>
      </c>
    </row>
    <row r="11" spans="1:5" ht="12.75">
      <c r="A11" s="108"/>
      <c r="B11" s="109" t="s">
        <v>55</v>
      </c>
      <c r="C11" s="110">
        <v>0</v>
      </c>
      <c r="D11" s="113">
        <v>2</v>
      </c>
      <c r="E11" s="112">
        <f t="shared" si="0"/>
        <v>2</v>
      </c>
    </row>
    <row r="12" spans="1:5" ht="12.75">
      <c r="A12" s="108"/>
      <c r="B12" s="109" t="s">
        <v>68</v>
      </c>
      <c r="C12" s="110">
        <v>7</v>
      </c>
      <c r="D12" s="114">
        <v>8</v>
      </c>
      <c r="E12" s="112">
        <f t="shared" si="0"/>
        <v>0.14285714285714285</v>
      </c>
    </row>
    <row r="13" spans="1:5" ht="12.75">
      <c r="A13" s="108"/>
      <c r="B13" s="109" t="s">
        <v>59</v>
      </c>
      <c r="C13" s="110">
        <v>0</v>
      </c>
      <c r="D13" s="114">
        <v>2</v>
      </c>
      <c r="E13" s="112">
        <f t="shared" si="0"/>
        <v>2</v>
      </c>
    </row>
    <row r="14" spans="1:5" ht="12.75">
      <c r="A14" s="108"/>
      <c r="B14" s="109" t="s">
        <v>69</v>
      </c>
      <c r="C14" s="110">
        <v>0</v>
      </c>
      <c r="D14" s="114">
        <v>2</v>
      </c>
      <c r="E14" s="112">
        <f t="shared" si="0"/>
        <v>2</v>
      </c>
    </row>
    <row r="15" spans="1:5" ht="12.75">
      <c r="A15" s="108"/>
      <c r="B15" s="109" t="s">
        <v>70</v>
      </c>
      <c r="C15" s="110">
        <v>30</v>
      </c>
      <c r="D15" s="114">
        <v>45</v>
      </c>
      <c r="E15" s="112">
        <f t="shared" si="0"/>
        <v>0.5</v>
      </c>
    </row>
    <row r="16" spans="1:5" ht="12.75">
      <c r="A16" s="108"/>
      <c r="B16" s="109" t="s">
        <v>61</v>
      </c>
      <c r="C16" s="110">
        <v>9</v>
      </c>
      <c r="D16" s="114">
        <v>12</v>
      </c>
      <c r="E16" s="112">
        <f t="shared" si="0"/>
        <v>0.3333333333333333</v>
      </c>
    </row>
    <row r="17" spans="1:5" ht="12.75">
      <c r="A17" s="108"/>
      <c r="B17" s="109" t="s">
        <v>71</v>
      </c>
      <c r="C17" s="110">
        <v>9</v>
      </c>
      <c r="D17" s="114">
        <v>36</v>
      </c>
      <c r="E17" s="112">
        <f t="shared" si="0"/>
        <v>3</v>
      </c>
    </row>
    <row r="18" spans="1:5" ht="26.25" customHeight="1" thickBot="1">
      <c r="A18" s="108"/>
      <c r="B18" s="104" t="s">
        <v>72</v>
      </c>
      <c r="C18" s="115">
        <v>90</v>
      </c>
      <c r="D18" s="116">
        <v>65</v>
      </c>
      <c r="E18" s="117">
        <f t="shared" si="0"/>
        <v>-0.2777777777777778</v>
      </c>
    </row>
    <row r="19" spans="1:5" ht="14.25" thickBot="1" thickTop="1">
      <c r="A19" s="144" t="s">
        <v>75</v>
      </c>
      <c r="B19" s="145"/>
      <c r="C19" s="118">
        <f>SUM(C5:C18)</f>
        <v>267</v>
      </c>
      <c r="D19" s="119">
        <f>SUM(D5:D18)</f>
        <v>435</v>
      </c>
      <c r="E19" s="120">
        <f t="shared" si="0"/>
        <v>0.6292134831460674</v>
      </c>
    </row>
    <row r="20" spans="1:5" ht="13.5" thickTop="1">
      <c r="A20" s="121" t="s">
        <v>78</v>
      </c>
      <c r="B20" s="125" t="s">
        <v>46</v>
      </c>
      <c r="C20" s="126">
        <v>1</v>
      </c>
      <c r="D20" s="111">
        <v>13</v>
      </c>
      <c r="E20" s="112">
        <f t="shared" si="0"/>
        <v>12</v>
      </c>
    </row>
    <row r="21" spans="1:5" ht="12.75">
      <c r="A21" s="121"/>
      <c r="B21" s="127" t="s">
        <v>47</v>
      </c>
      <c r="C21" s="110">
        <v>0</v>
      </c>
      <c r="D21" s="113">
        <v>5</v>
      </c>
      <c r="E21" s="112">
        <f t="shared" si="0"/>
        <v>5</v>
      </c>
    </row>
    <row r="22" spans="1:5" ht="12.75">
      <c r="A22" s="121"/>
      <c r="B22" s="127" t="s">
        <v>48</v>
      </c>
      <c r="C22" s="110">
        <v>22</v>
      </c>
      <c r="D22" s="113">
        <v>48</v>
      </c>
      <c r="E22" s="112">
        <f t="shared" si="0"/>
        <v>1.1818181818181819</v>
      </c>
    </row>
    <row r="23" spans="1:5" ht="12.75">
      <c r="A23" s="121"/>
      <c r="B23" s="127" t="s">
        <v>49</v>
      </c>
      <c r="C23" s="110">
        <v>0</v>
      </c>
      <c r="D23" s="113">
        <v>8</v>
      </c>
      <c r="E23" s="112">
        <f t="shared" si="0"/>
        <v>8</v>
      </c>
    </row>
    <row r="24" spans="1:5" ht="12.75">
      <c r="A24" s="121"/>
      <c r="B24" s="127" t="s">
        <v>50</v>
      </c>
      <c r="C24" s="110">
        <v>0</v>
      </c>
      <c r="D24" s="113">
        <v>6</v>
      </c>
      <c r="E24" s="112">
        <f t="shared" si="0"/>
        <v>6</v>
      </c>
    </row>
    <row r="25" spans="1:5" ht="25.5">
      <c r="A25" s="108"/>
      <c r="B25" s="127" t="s">
        <v>51</v>
      </c>
      <c r="C25" s="110">
        <v>18</v>
      </c>
      <c r="D25" s="113">
        <v>136</v>
      </c>
      <c r="E25" s="112">
        <f t="shared" si="0"/>
        <v>6.555555555555555</v>
      </c>
    </row>
    <row r="26" spans="1:5" ht="12.75">
      <c r="A26" s="108"/>
      <c r="B26" s="127" t="s">
        <v>52</v>
      </c>
      <c r="C26" s="110">
        <v>18</v>
      </c>
      <c r="D26" s="113">
        <v>57</v>
      </c>
      <c r="E26" s="112">
        <f t="shared" si="0"/>
        <v>2.1666666666666665</v>
      </c>
    </row>
    <row r="27" spans="1:5" ht="25.5">
      <c r="A27" s="108"/>
      <c r="B27" s="127" t="s">
        <v>53</v>
      </c>
      <c r="C27" s="110">
        <v>1</v>
      </c>
      <c r="D27" s="113">
        <v>1</v>
      </c>
      <c r="E27" s="112">
        <f t="shared" si="0"/>
        <v>0</v>
      </c>
    </row>
    <row r="28" spans="1:5" ht="12.75">
      <c r="A28" s="108"/>
      <c r="B28" s="127" t="s">
        <v>54</v>
      </c>
      <c r="C28" s="110">
        <v>2</v>
      </c>
      <c r="D28" s="128">
        <v>17</v>
      </c>
      <c r="E28" s="112">
        <f t="shared" si="0"/>
        <v>7.5</v>
      </c>
    </row>
    <row r="29" spans="1:5" ht="12.75">
      <c r="A29" s="108"/>
      <c r="B29" s="127" t="s">
        <v>56</v>
      </c>
      <c r="C29" s="110">
        <v>7</v>
      </c>
      <c r="D29" s="129">
        <v>34</v>
      </c>
      <c r="E29" s="112">
        <f t="shared" si="0"/>
        <v>3.857142857142857</v>
      </c>
    </row>
    <row r="30" spans="1:5" ht="12.75">
      <c r="A30" s="108"/>
      <c r="B30" s="127" t="s">
        <v>57</v>
      </c>
      <c r="C30" s="110">
        <v>2</v>
      </c>
      <c r="D30" s="113">
        <v>18</v>
      </c>
      <c r="E30" s="112">
        <f t="shared" si="0"/>
        <v>8</v>
      </c>
    </row>
    <row r="31" spans="1:5" ht="12.75">
      <c r="A31" s="108"/>
      <c r="B31" s="127" t="s">
        <v>58</v>
      </c>
      <c r="C31" s="110">
        <v>1</v>
      </c>
      <c r="D31" s="113">
        <v>10</v>
      </c>
      <c r="E31" s="112">
        <f t="shared" si="0"/>
        <v>9</v>
      </c>
    </row>
    <row r="32" spans="1:5" ht="12.75">
      <c r="A32" s="108"/>
      <c r="B32" s="127" t="s">
        <v>59</v>
      </c>
      <c r="C32" s="110">
        <v>0</v>
      </c>
      <c r="D32" s="113">
        <v>3</v>
      </c>
      <c r="E32" s="112">
        <f t="shared" si="0"/>
        <v>3</v>
      </c>
    </row>
    <row r="33" spans="1:5" ht="28.5" customHeight="1">
      <c r="A33" s="108"/>
      <c r="B33" s="127" t="s">
        <v>60</v>
      </c>
      <c r="C33" s="110">
        <v>0</v>
      </c>
      <c r="D33" s="113">
        <v>2</v>
      </c>
      <c r="E33" s="112">
        <f t="shared" si="0"/>
        <v>2</v>
      </c>
    </row>
    <row r="34" spans="1:5" ht="12.75">
      <c r="A34" s="108"/>
      <c r="B34" s="127" t="s">
        <v>61</v>
      </c>
      <c r="C34" s="110">
        <v>2</v>
      </c>
      <c r="D34" s="113">
        <v>4</v>
      </c>
      <c r="E34" s="112">
        <f t="shared" si="0"/>
        <v>1</v>
      </c>
    </row>
    <row r="35" spans="1:5" ht="12.75">
      <c r="A35" s="108"/>
      <c r="B35" s="127" t="s">
        <v>62</v>
      </c>
      <c r="C35" s="110">
        <v>8</v>
      </c>
      <c r="D35" s="113">
        <v>17</v>
      </c>
      <c r="E35" s="112">
        <f t="shared" si="0"/>
        <v>1.125</v>
      </c>
    </row>
    <row r="36" spans="1:5" ht="13.5" thickBot="1">
      <c r="A36" s="108"/>
      <c r="B36" s="130" t="s">
        <v>63</v>
      </c>
      <c r="C36" s="131">
        <v>2</v>
      </c>
      <c r="D36" s="113">
        <v>15</v>
      </c>
      <c r="E36" s="112">
        <f t="shared" si="0"/>
        <v>6.5</v>
      </c>
    </row>
    <row r="37" spans="1:5" ht="14.25" thickBot="1" thickTop="1">
      <c r="A37" s="144" t="s">
        <v>76</v>
      </c>
      <c r="B37" s="146"/>
      <c r="C37" s="132">
        <f>SUM(C20:C36)</f>
        <v>84</v>
      </c>
      <c r="D37" s="133">
        <f>SUM(D20:D36)</f>
        <v>394</v>
      </c>
      <c r="E37" s="120">
        <f t="shared" si="0"/>
        <v>3.6904761904761907</v>
      </c>
    </row>
    <row r="38" spans="1:5" ht="14.25" thickBot="1" thickTop="1">
      <c r="A38" s="134" t="s">
        <v>0</v>
      </c>
      <c r="B38" s="135"/>
      <c r="C38" s="136">
        <f>C19+C37</f>
        <v>351</v>
      </c>
      <c r="D38" s="137">
        <f>D19+D37</f>
        <v>829</v>
      </c>
      <c r="E38" s="138">
        <f t="shared" si="0"/>
        <v>1.3618233618233617</v>
      </c>
    </row>
    <row r="39" ht="13.5" thickTop="1"/>
  </sheetData>
  <mergeCells count="3">
    <mergeCell ref="A19:B19"/>
    <mergeCell ref="A37:B37"/>
    <mergeCell ref="A1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50"/>
  <sheetViews>
    <sheetView workbookViewId="0" topLeftCell="A7">
      <selection activeCell="J10" sqref="J10"/>
    </sheetView>
  </sheetViews>
  <sheetFormatPr defaultColWidth="9.140625" defaultRowHeight="12.75"/>
  <cols>
    <col min="2" max="2" width="22.140625" style="0" customWidth="1"/>
    <col min="3" max="3" width="15.8515625" style="0" customWidth="1"/>
    <col min="4" max="4" width="17.140625" style="0" customWidth="1"/>
    <col min="5" max="5" width="11.57421875" style="0" customWidth="1"/>
  </cols>
  <sheetData>
    <row r="1" spans="2:5" ht="12.75">
      <c r="B1" s="139" t="s">
        <v>93</v>
      </c>
      <c r="C1" s="139"/>
      <c r="D1" s="139"/>
      <c r="E1" s="139"/>
    </row>
    <row r="2" spans="2:5" ht="12.75">
      <c r="B2" s="139"/>
      <c r="C2" s="139"/>
      <c r="D2" s="139"/>
      <c r="E2" s="139"/>
    </row>
    <row r="3" spans="2:5" ht="12.75">
      <c r="B3" s="139"/>
      <c r="C3" s="139"/>
      <c r="D3" s="139"/>
      <c r="E3" s="139"/>
    </row>
    <row r="4" spans="2:5" ht="12.75">
      <c r="B4" s="139"/>
      <c r="C4" s="139"/>
      <c r="D4" s="139"/>
      <c r="E4" s="139"/>
    </row>
    <row r="6" ht="13.5" thickBot="1"/>
    <row r="7" spans="2:5" ht="32.25" thickBot="1">
      <c r="B7" s="75" t="s">
        <v>43</v>
      </c>
      <c r="C7" s="76" t="s">
        <v>94</v>
      </c>
      <c r="D7" s="76" t="s">
        <v>95</v>
      </c>
      <c r="E7" s="77" t="s">
        <v>44</v>
      </c>
    </row>
    <row r="8" spans="2:5" ht="12.75">
      <c r="B8" s="78" t="s">
        <v>1</v>
      </c>
      <c r="C8" s="79">
        <v>121</v>
      </c>
      <c r="D8" s="79">
        <v>78</v>
      </c>
      <c r="E8" s="80">
        <f aca="true" t="shared" si="0" ref="E8:E50">(D8-C8)/C8</f>
        <v>-0.35537190082644626</v>
      </c>
    </row>
    <row r="9" spans="2:5" ht="12.75">
      <c r="B9" s="81" t="s">
        <v>2</v>
      </c>
      <c r="C9" s="2">
        <v>77</v>
      </c>
      <c r="D9" s="2">
        <v>79</v>
      </c>
      <c r="E9" s="82">
        <f t="shared" si="0"/>
        <v>0.025974025974025976</v>
      </c>
    </row>
    <row r="10" spans="2:5" ht="12.75">
      <c r="B10" s="81" t="s">
        <v>3</v>
      </c>
      <c r="C10" s="2">
        <v>66</v>
      </c>
      <c r="D10" s="2">
        <v>89</v>
      </c>
      <c r="E10" s="82">
        <f t="shared" si="0"/>
        <v>0.3484848484848485</v>
      </c>
    </row>
    <row r="11" spans="2:5" ht="12.75">
      <c r="B11" s="81" t="s">
        <v>4</v>
      </c>
      <c r="C11" s="2">
        <v>65</v>
      </c>
      <c r="D11" s="2">
        <v>100</v>
      </c>
      <c r="E11" s="82">
        <f t="shared" si="0"/>
        <v>0.5384615384615384</v>
      </c>
    </row>
    <row r="12" spans="2:5" ht="12.75">
      <c r="B12" s="81" t="s">
        <v>5</v>
      </c>
      <c r="C12" s="2">
        <v>135</v>
      </c>
      <c r="D12" s="2">
        <v>156</v>
      </c>
      <c r="E12" s="82">
        <f t="shared" si="0"/>
        <v>0.15555555555555556</v>
      </c>
    </row>
    <row r="13" spans="2:5" ht="12.75">
      <c r="B13" s="81" t="s">
        <v>6</v>
      </c>
      <c r="C13" s="2">
        <v>45</v>
      </c>
      <c r="D13" s="2">
        <v>34</v>
      </c>
      <c r="E13" s="82">
        <f t="shared" si="0"/>
        <v>-0.24444444444444444</v>
      </c>
    </row>
    <row r="14" spans="2:5" ht="12.75">
      <c r="B14" s="81" t="s">
        <v>7</v>
      </c>
      <c r="C14" s="2">
        <v>50</v>
      </c>
      <c r="D14" s="2">
        <v>45</v>
      </c>
      <c r="E14" s="82">
        <f t="shared" si="0"/>
        <v>-0.1</v>
      </c>
    </row>
    <row r="15" spans="2:5" ht="12.75">
      <c r="B15" s="81" t="s">
        <v>8</v>
      </c>
      <c r="C15" s="2">
        <v>119</v>
      </c>
      <c r="D15" s="2">
        <v>98</v>
      </c>
      <c r="E15" s="82">
        <f t="shared" si="0"/>
        <v>-0.17647058823529413</v>
      </c>
    </row>
    <row r="16" spans="2:5" ht="12.75">
      <c r="B16" s="81" t="s">
        <v>9</v>
      </c>
      <c r="C16" s="2">
        <v>58</v>
      </c>
      <c r="D16" s="2">
        <v>95</v>
      </c>
      <c r="E16" s="82">
        <f t="shared" si="0"/>
        <v>0.6379310344827587</v>
      </c>
    </row>
    <row r="17" spans="2:5" ht="12.75">
      <c r="B17" s="81" t="s">
        <v>10</v>
      </c>
      <c r="C17" s="2">
        <v>46</v>
      </c>
      <c r="D17" s="2">
        <v>70</v>
      </c>
      <c r="E17" s="82">
        <f t="shared" si="0"/>
        <v>0.5217391304347826</v>
      </c>
    </row>
    <row r="18" spans="2:5" ht="12.75">
      <c r="B18" s="81" t="s">
        <v>11</v>
      </c>
      <c r="C18" s="2">
        <v>30</v>
      </c>
      <c r="D18" s="2">
        <v>27</v>
      </c>
      <c r="E18" s="82">
        <f t="shared" si="0"/>
        <v>-0.1</v>
      </c>
    </row>
    <row r="19" spans="2:5" ht="12.75">
      <c r="B19" s="81" t="s">
        <v>12</v>
      </c>
      <c r="C19" s="2">
        <v>30</v>
      </c>
      <c r="D19" s="2">
        <v>29</v>
      </c>
      <c r="E19" s="82">
        <f t="shared" si="0"/>
        <v>-0.03333333333333333</v>
      </c>
    </row>
    <row r="20" spans="2:5" ht="12.75">
      <c r="B20" s="81" t="s">
        <v>13</v>
      </c>
      <c r="C20" s="2">
        <v>137</v>
      </c>
      <c r="D20" s="2">
        <v>128</v>
      </c>
      <c r="E20" s="82">
        <f t="shared" si="0"/>
        <v>-0.06569343065693431</v>
      </c>
    </row>
    <row r="21" spans="2:5" ht="12.75">
      <c r="B21" s="81" t="s">
        <v>14</v>
      </c>
      <c r="C21" s="2">
        <v>119</v>
      </c>
      <c r="D21" s="2">
        <v>87</v>
      </c>
      <c r="E21" s="82">
        <f t="shared" si="0"/>
        <v>-0.2689075630252101</v>
      </c>
    </row>
    <row r="22" spans="2:5" ht="12.75">
      <c r="B22" s="81" t="s">
        <v>15</v>
      </c>
      <c r="C22" s="2">
        <v>53</v>
      </c>
      <c r="D22" s="2">
        <v>40</v>
      </c>
      <c r="E22" s="82">
        <f t="shared" si="0"/>
        <v>-0.24528301886792453</v>
      </c>
    </row>
    <row r="23" spans="2:5" ht="12.75">
      <c r="B23" s="81" t="s">
        <v>16</v>
      </c>
      <c r="C23" s="2">
        <v>77</v>
      </c>
      <c r="D23" s="2">
        <v>78</v>
      </c>
      <c r="E23" s="82">
        <f t="shared" si="0"/>
        <v>0.012987012987012988</v>
      </c>
    </row>
    <row r="24" spans="2:5" ht="12.75">
      <c r="B24" s="81" t="s">
        <v>17</v>
      </c>
      <c r="C24" s="2">
        <v>59</v>
      </c>
      <c r="D24" s="2">
        <v>89</v>
      </c>
      <c r="E24" s="82">
        <f t="shared" si="0"/>
        <v>0.5084745762711864</v>
      </c>
    </row>
    <row r="25" spans="2:5" ht="12.75">
      <c r="B25" s="81" t="s">
        <v>18</v>
      </c>
      <c r="C25" s="2">
        <v>75</v>
      </c>
      <c r="D25" s="2">
        <v>80</v>
      </c>
      <c r="E25" s="82">
        <f t="shared" si="0"/>
        <v>0.06666666666666667</v>
      </c>
    </row>
    <row r="26" spans="2:5" ht="12.75">
      <c r="B26" s="81" t="s">
        <v>19</v>
      </c>
      <c r="C26" s="2">
        <v>16</v>
      </c>
      <c r="D26" s="2">
        <v>16</v>
      </c>
      <c r="E26" s="82">
        <f t="shared" si="0"/>
        <v>0</v>
      </c>
    </row>
    <row r="27" spans="2:5" ht="12.75">
      <c r="B27" s="81" t="s">
        <v>20</v>
      </c>
      <c r="C27" s="2">
        <v>35</v>
      </c>
      <c r="D27" s="2">
        <v>28</v>
      </c>
      <c r="E27" s="82">
        <f t="shared" si="0"/>
        <v>-0.2</v>
      </c>
    </row>
    <row r="28" spans="2:5" ht="12.75">
      <c r="B28" s="81" t="s">
        <v>21</v>
      </c>
      <c r="C28" s="2">
        <v>50</v>
      </c>
      <c r="D28" s="2">
        <v>59</v>
      </c>
      <c r="E28" s="82">
        <f t="shared" si="0"/>
        <v>0.18</v>
      </c>
    </row>
    <row r="29" spans="2:5" ht="12.75">
      <c r="B29" s="81" t="s">
        <v>22</v>
      </c>
      <c r="C29" s="2">
        <v>54</v>
      </c>
      <c r="D29" s="2">
        <v>70</v>
      </c>
      <c r="E29" s="82">
        <f t="shared" si="0"/>
        <v>0.2962962962962963</v>
      </c>
    </row>
    <row r="30" spans="2:5" ht="12.75">
      <c r="B30" s="81" t="s">
        <v>23</v>
      </c>
      <c r="C30" s="2">
        <v>33</v>
      </c>
      <c r="D30" s="2">
        <v>42</v>
      </c>
      <c r="E30" s="82">
        <f t="shared" si="0"/>
        <v>0.2727272727272727</v>
      </c>
    </row>
    <row r="31" spans="2:5" ht="12.75">
      <c r="B31" s="81" t="s">
        <v>24</v>
      </c>
      <c r="C31" s="2">
        <v>99</v>
      </c>
      <c r="D31" s="2">
        <v>91</v>
      </c>
      <c r="E31" s="82">
        <f t="shared" si="0"/>
        <v>-0.08080808080808081</v>
      </c>
    </row>
    <row r="32" spans="2:5" ht="12.75">
      <c r="B32" s="81" t="s">
        <v>25</v>
      </c>
      <c r="C32" s="2">
        <v>15</v>
      </c>
      <c r="D32" s="2">
        <v>20</v>
      </c>
      <c r="E32" s="82">
        <f t="shared" si="0"/>
        <v>0.3333333333333333</v>
      </c>
    </row>
    <row r="33" spans="2:5" ht="12.75">
      <c r="B33" s="81" t="s">
        <v>26</v>
      </c>
      <c r="C33" s="2">
        <v>113</v>
      </c>
      <c r="D33" s="2">
        <v>69</v>
      </c>
      <c r="E33" s="82">
        <f t="shared" si="0"/>
        <v>-0.3893805309734513</v>
      </c>
    </row>
    <row r="34" spans="2:5" ht="12.75">
      <c r="B34" s="81" t="s">
        <v>27</v>
      </c>
      <c r="C34" s="2">
        <v>36</v>
      </c>
      <c r="D34" s="2">
        <v>34</v>
      </c>
      <c r="E34" s="82">
        <f t="shared" si="0"/>
        <v>-0.05555555555555555</v>
      </c>
    </row>
    <row r="35" spans="2:5" ht="12.75">
      <c r="B35" s="81" t="s">
        <v>28</v>
      </c>
      <c r="C35" s="2">
        <v>146</v>
      </c>
      <c r="D35" s="2">
        <v>247</v>
      </c>
      <c r="E35" s="82">
        <f t="shared" si="0"/>
        <v>0.6917808219178082</v>
      </c>
    </row>
    <row r="36" spans="2:5" ht="12.75">
      <c r="B36" s="81" t="s">
        <v>29</v>
      </c>
      <c r="C36" s="2">
        <v>115</v>
      </c>
      <c r="D36" s="2">
        <v>104</v>
      </c>
      <c r="E36" s="82">
        <f t="shared" si="0"/>
        <v>-0.09565217391304348</v>
      </c>
    </row>
    <row r="37" spans="2:5" ht="12.75">
      <c r="B37" s="81" t="s">
        <v>30</v>
      </c>
      <c r="C37" s="2">
        <v>95</v>
      </c>
      <c r="D37" s="2">
        <v>53</v>
      </c>
      <c r="E37" s="82">
        <f t="shared" si="0"/>
        <v>-0.4421052631578947</v>
      </c>
    </row>
    <row r="38" spans="2:5" ht="12.75">
      <c r="B38" s="81" t="s">
        <v>31</v>
      </c>
      <c r="C38" s="2">
        <v>18</v>
      </c>
      <c r="D38" s="2">
        <v>29</v>
      </c>
      <c r="E38" s="82">
        <f t="shared" si="0"/>
        <v>0.6111111111111112</v>
      </c>
    </row>
    <row r="39" spans="2:5" ht="12.75">
      <c r="B39" s="81" t="s">
        <v>32</v>
      </c>
      <c r="C39" s="2">
        <v>147</v>
      </c>
      <c r="D39" s="2">
        <v>149</v>
      </c>
      <c r="E39" s="82">
        <f t="shared" si="0"/>
        <v>0.013605442176870748</v>
      </c>
    </row>
    <row r="40" spans="2:5" ht="12.75">
      <c r="B40" s="81" t="s">
        <v>33</v>
      </c>
      <c r="C40" s="2">
        <v>51</v>
      </c>
      <c r="D40" s="2">
        <v>44</v>
      </c>
      <c r="E40" s="82">
        <f t="shared" si="0"/>
        <v>-0.13725490196078433</v>
      </c>
    </row>
    <row r="41" spans="2:5" ht="12.75">
      <c r="B41" s="81" t="s">
        <v>34</v>
      </c>
      <c r="C41" s="2">
        <v>63</v>
      </c>
      <c r="D41" s="2">
        <v>53</v>
      </c>
      <c r="E41" s="82">
        <f t="shared" si="0"/>
        <v>-0.15873015873015872</v>
      </c>
    </row>
    <row r="42" spans="2:5" ht="12.75">
      <c r="B42" s="81" t="s">
        <v>35</v>
      </c>
      <c r="C42" s="2">
        <v>83</v>
      </c>
      <c r="D42" s="2">
        <v>89</v>
      </c>
      <c r="E42" s="82">
        <f t="shared" si="0"/>
        <v>0.07228915662650602</v>
      </c>
    </row>
    <row r="43" spans="2:5" ht="12.75">
      <c r="B43" s="81" t="s">
        <v>36</v>
      </c>
      <c r="C43" s="2">
        <v>98</v>
      </c>
      <c r="D43" s="2">
        <v>110</v>
      </c>
      <c r="E43" s="82">
        <f t="shared" si="0"/>
        <v>0.12244897959183673</v>
      </c>
    </row>
    <row r="44" spans="2:5" ht="12.75">
      <c r="B44" s="81" t="s">
        <v>37</v>
      </c>
      <c r="C44" s="2">
        <v>34</v>
      </c>
      <c r="D44" s="2">
        <v>32</v>
      </c>
      <c r="E44" s="82">
        <f t="shared" si="0"/>
        <v>-0.058823529411764705</v>
      </c>
    </row>
    <row r="45" spans="2:5" ht="12.75">
      <c r="B45" s="81" t="s">
        <v>38</v>
      </c>
      <c r="C45" s="2">
        <v>93</v>
      </c>
      <c r="D45" s="2">
        <v>248</v>
      </c>
      <c r="E45" s="82">
        <f t="shared" si="0"/>
        <v>1.6666666666666667</v>
      </c>
    </row>
    <row r="46" spans="2:5" ht="12.75">
      <c r="B46" s="81" t="s">
        <v>39</v>
      </c>
      <c r="C46" s="2">
        <v>15</v>
      </c>
      <c r="D46" s="2">
        <v>21</v>
      </c>
      <c r="E46" s="82">
        <f t="shared" si="0"/>
        <v>0.4</v>
      </c>
    </row>
    <row r="47" spans="2:5" ht="12.75">
      <c r="B47" s="81" t="s">
        <v>40</v>
      </c>
      <c r="C47" s="2">
        <v>32</v>
      </c>
      <c r="D47" s="2">
        <v>40</v>
      </c>
      <c r="E47" s="82">
        <f t="shared" si="0"/>
        <v>0.25</v>
      </c>
    </row>
    <row r="48" spans="2:5" ht="12.75">
      <c r="B48" s="81" t="s">
        <v>41</v>
      </c>
      <c r="C48" s="2">
        <v>118</v>
      </c>
      <c r="D48" s="2">
        <v>81</v>
      </c>
      <c r="E48" s="82">
        <f t="shared" si="0"/>
        <v>-0.3135593220338983</v>
      </c>
    </row>
    <row r="49" spans="2:5" ht="12.75">
      <c r="B49" s="81" t="s">
        <v>42</v>
      </c>
      <c r="C49" s="2">
        <v>54</v>
      </c>
      <c r="D49" s="2">
        <v>46</v>
      </c>
      <c r="E49" s="82">
        <f t="shared" si="0"/>
        <v>-0.14814814814814814</v>
      </c>
    </row>
    <row r="50" spans="2:5" ht="13.5" thickBot="1">
      <c r="B50" s="83" t="s">
        <v>0</v>
      </c>
      <c r="C50" s="84">
        <f>SUM(C8:C49)</f>
        <v>2975</v>
      </c>
      <c r="D50" s="84">
        <f>SUM(D8:D49)</f>
        <v>3177</v>
      </c>
      <c r="E50" s="85">
        <f t="shared" si="0"/>
        <v>0.06789915966386555</v>
      </c>
    </row>
  </sheetData>
  <mergeCells count="1">
    <mergeCell ref="B1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K4" sqref="K4"/>
    </sheetView>
  </sheetViews>
  <sheetFormatPr defaultColWidth="9.140625" defaultRowHeight="12.75"/>
  <cols>
    <col min="1" max="1" width="11.8515625" style="0" customWidth="1"/>
    <col min="2" max="2" width="69.140625" style="0" customWidth="1"/>
    <col min="3" max="4" width="16.28125" style="0" customWidth="1"/>
    <col min="5" max="5" width="15.8515625" style="0" customWidth="1"/>
  </cols>
  <sheetData>
    <row r="1" spans="1:5" ht="12.75">
      <c r="A1" s="140" t="s">
        <v>93</v>
      </c>
      <c r="B1" s="141"/>
      <c r="C1" s="141"/>
      <c r="D1" s="141"/>
      <c r="E1" s="141"/>
    </row>
    <row r="2" spans="1:5" ht="12.75">
      <c r="A2" s="141"/>
      <c r="B2" s="141"/>
      <c r="C2" s="141"/>
      <c r="D2" s="141"/>
      <c r="E2" s="141"/>
    </row>
    <row r="3" spans="1:5" ht="13.5" thickBot="1">
      <c r="A3" s="147"/>
      <c r="B3" s="147"/>
      <c r="C3" s="147"/>
      <c r="D3" s="147"/>
      <c r="E3" s="147"/>
    </row>
    <row r="4" spans="1:5" ht="31.5">
      <c r="A4" s="88" t="s">
        <v>74</v>
      </c>
      <c r="B4" s="89" t="s">
        <v>73</v>
      </c>
      <c r="C4" s="5" t="s">
        <v>94</v>
      </c>
      <c r="D4" s="5" t="s">
        <v>95</v>
      </c>
      <c r="E4" s="90" t="s">
        <v>44</v>
      </c>
    </row>
    <row r="5" spans="1:5" ht="12.75">
      <c r="A5" s="150" t="s">
        <v>96</v>
      </c>
      <c r="B5" s="97" t="s">
        <v>97</v>
      </c>
      <c r="C5" s="97">
        <v>4</v>
      </c>
      <c r="D5" s="97">
        <v>6</v>
      </c>
      <c r="E5" s="98">
        <f aca="true" t="shared" si="0" ref="E5:E40">(D5-C5)/C5</f>
        <v>0.5</v>
      </c>
    </row>
    <row r="6" spans="1:5" ht="12.75">
      <c r="A6" s="150"/>
      <c r="B6" s="97" t="s">
        <v>64</v>
      </c>
      <c r="C6" s="97">
        <v>149</v>
      </c>
      <c r="D6" s="97">
        <v>72</v>
      </c>
      <c r="E6" s="98">
        <f t="shared" si="0"/>
        <v>-0.5167785234899329</v>
      </c>
    </row>
    <row r="7" spans="1:5" ht="12.75">
      <c r="A7" s="150"/>
      <c r="B7" s="97" t="s">
        <v>65</v>
      </c>
      <c r="C7" s="97">
        <v>113</v>
      </c>
      <c r="D7" s="97">
        <v>68</v>
      </c>
      <c r="E7" s="98">
        <f t="shared" si="0"/>
        <v>-0.39823008849557523</v>
      </c>
    </row>
    <row r="8" spans="1:5" ht="29.25" customHeight="1">
      <c r="A8" s="150"/>
      <c r="B8" s="97" t="s">
        <v>66</v>
      </c>
      <c r="C8" s="97">
        <f>938+23</f>
        <v>961</v>
      </c>
      <c r="D8" s="97">
        <f>732+34</f>
        <v>766</v>
      </c>
      <c r="E8" s="98">
        <f t="shared" si="0"/>
        <v>-0.20291363163371487</v>
      </c>
    </row>
    <row r="9" spans="1:5" ht="12.75">
      <c r="A9" s="150"/>
      <c r="B9" s="97" t="s">
        <v>52</v>
      </c>
      <c r="C9" s="97">
        <v>286</v>
      </c>
      <c r="D9" s="97">
        <v>151</v>
      </c>
      <c r="E9" s="98">
        <f t="shared" si="0"/>
        <v>-0.47202797202797203</v>
      </c>
    </row>
    <row r="10" spans="1:5" ht="12.75">
      <c r="A10" s="150"/>
      <c r="B10" s="97" t="s">
        <v>67</v>
      </c>
      <c r="C10" s="97"/>
      <c r="D10" s="97">
        <v>1</v>
      </c>
      <c r="E10" s="98" t="e">
        <f t="shared" si="0"/>
        <v>#DIV/0!</v>
      </c>
    </row>
    <row r="11" spans="1:5" ht="12.75">
      <c r="A11" s="150"/>
      <c r="B11" s="97" t="s">
        <v>54</v>
      </c>
      <c r="C11" s="97">
        <v>63</v>
      </c>
      <c r="D11" s="97">
        <v>47</v>
      </c>
      <c r="E11" s="98">
        <f t="shared" si="0"/>
        <v>-0.25396825396825395</v>
      </c>
    </row>
    <row r="12" spans="1:5" ht="12.75">
      <c r="A12" s="150"/>
      <c r="B12" s="97" t="s">
        <v>55</v>
      </c>
      <c r="C12" s="97"/>
      <c r="D12" s="97">
        <v>1</v>
      </c>
      <c r="E12" s="98" t="e">
        <f t="shared" si="0"/>
        <v>#DIV/0!</v>
      </c>
    </row>
    <row r="13" spans="1:5" ht="12.75">
      <c r="A13" s="150"/>
      <c r="B13" s="97" t="s">
        <v>68</v>
      </c>
      <c r="C13" s="97">
        <v>17</v>
      </c>
      <c r="D13" s="97">
        <v>15</v>
      </c>
      <c r="E13" s="98">
        <f t="shared" si="0"/>
        <v>-0.11764705882352941</v>
      </c>
    </row>
    <row r="14" spans="1:5" ht="12.75">
      <c r="A14" s="150"/>
      <c r="B14" s="97" t="s">
        <v>59</v>
      </c>
      <c r="C14" s="97">
        <v>19</v>
      </c>
      <c r="D14" s="97">
        <v>20</v>
      </c>
      <c r="E14" s="98">
        <f t="shared" si="0"/>
        <v>0.05263157894736842</v>
      </c>
    </row>
    <row r="15" spans="1:5" ht="12.75">
      <c r="A15" s="150"/>
      <c r="B15" s="97" t="s">
        <v>69</v>
      </c>
      <c r="C15" s="97">
        <v>11</v>
      </c>
      <c r="D15" s="97">
        <v>6</v>
      </c>
      <c r="E15" s="98">
        <f t="shared" si="0"/>
        <v>-0.45454545454545453</v>
      </c>
    </row>
    <row r="16" spans="1:5" ht="12.75">
      <c r="A16" s="150"/>
      <c r="B16" s="97" t="s">
        <v>70</v>
      </c>
      <c r="C16" s="97">
        <v>325</v>
      </c>
      <c r="D16" s="97">
        <v>198</v>
      </c>
      <c r="E16" s="98">
        <f t="shared" si="0"/>
        <v>-0.39076923076923076</v>
      </c>
    </row>
    <row r="17" spans="1:5" ht="12.75">
      <c r="A17" s="150"/>
      <c r="B17" s="97" t="s">
        <v>61</v>
      </c>
      <c r="C17" s="97">
        <v>9</v>
      </c>
      <c r="D17" s="97">
        <v>17</v>
      </c>
      <c r="E17" s="98">
        <f t="shared" si="0"/>
        <v>0.8888888888888888</v>
      </c>
    </row>
    <row r="18" spans="1:5" ht="12.75">
      <c r="A18" s="150"/>
      <c r="B18" s="97" t="s">
        <v>71</v>
      </c>
      <c r="C18" s="97">
        <v>144</v>
      </c>
      <c r="D18" s="97">
        <v>73</v>
      </c>
      <c r="E18" s="98">
        <f t="shared" si="0"/>
        <v>-0.4930555555555556</v>
      </c>
    </row>
    <row r="19" spans="1:5" ht="27.75" customHeight="1">
      <c r="A19" s="150"/>
      <c r="B19" s="97" t="s">
        <v>72</v>
      </c>
      <c r="C19" s="97">
        <v>266</v>
      </c>
      <c r="D19" s="97">
        <v>164</v>
      </c>
      <c r="E19" s="98">
        <f t="shared" si="0"/>
        <v>-0.38345864661654133</v>
      </c>
    </row>
    <row r="20" spans="1:5" ht="12.75">
      <c r="A20" s="151" t="s">
        <v>75</v>
      </c>
      <c r="B20" s="152"/>
      <c r="C20" s="97">
        <v>2367</v>
      </c>
      <c r="D20" s="97">
        <v>1605</v>
      </c>
      <c r="E20" s="98">
        <f t="shared" si="0"/>
        <v>-0.32192648922686945</v>
      </c>
    </row>
    <row r="21" spans="1:5" ht="39" customHeight="1">
      <c r="A21" s="150" t="s">
        <v>98</v>
      </c>
      <c r="B21" s="97" t="s">
        <v>45</v>
      </c>
      <c r="C21" s="97">
        <v>1</v>
      </c>
      <c r="D21" s="97">
        <v>3</v>
      </c>
      <c r="E21" s="98">
        <f t="shared" si="0"/>
        <v>2</v>
      </c>
    </row>
    <row r="22" spans="1:5" ht="12.75">
      <c r="A22" s="150"/>
      <c r="B22" s="97" t="s">
        <v>46</v>
      </c>
      <c r="C22" s="97">
        <v>26</v>
      </c>
      <c r="D22" s="97">
        <v>95</v>
      </c>
      <c r="E22" s="98">
        <f t="shared" si="0"/>
        <v>2.6538461538461537</v>
      </c>
    </row>
    <row r="23" spans="1:5" ht="12.75">
      <c r="A23" s="150"/>
      <c r="B23" s="97" t="s">
        <v>47</v>
      </c>
      <c r="C23" s="97">
        <v>5</v>
      </c>
      <c r="D23" s="97">
        <v>15</v>
      </c>
      <c r="E23" s="98">
        <f t="shared" si="0"/>
        <v>2</v>
      </c>
    </row>
    <row r="24" spans="1:5" ht="12.75">
      <c r="A24" s="150"/>
      <c r="B24" s="97" t="s">
        <v>48</v>
      </c>
      <c r="C24" s="97">
        <v>69</v>
      </c>
      <c r="D24" s="97">
        <v>139</v>
      </c>
      <c r="E24" s="98">
        <f t="shared" si="0"/>
        <v>1.0144927536231885</v>
      </c>
    </row>
    <row r="25" spans="1:5" ht="12.75">
      <c r="A25" s="150"/>
      <c r="B25" s="97" t="s">
        <v>49</v>
      </c>
      <c r="C25" s="97">
        <v>40</v>
      </c>
      <c r="D25" s="97">
        <v>88</v>
      </c>
      <c r="E25" s="98">
        <f t="shared" si="0"/>
        <v>1.2</v>
      </c>
    </row>
    <row r="26" spans="1:5" ht="12.75">
      <c r="A26" s="150"/>
      <c r="B26" s="97" t="s">
        <v>50</v>
      </c>
      <c r="C26" s="97">
        <v>28</v>
      </c>
      <c r="D26" s="97">
        <v>57</v>
      </c>
      <c r="E26" s="98">
        <f t="shared" si="0"/>
        <v>1.0357142857142858</v>
      </c>
    </row>
    <row r="27" spans="1:5" ht="12.75">
      <c r="A27" s="150"/>
      <c r="B27" s="97" t="s">
        <v>51</v>
      </c>
      <c r="C27" s="97">
        <v>199</v>
      </c>
      <c r="D27" s="97">
        <v>490</v>
      </c>
      <c r="E27" s="98">
        <f t="shared" si="0"/>
        <v>1.4623115577889447</v>
      </c>
    </row>
    <row r="28" spans="1:5" ht="12.75">
      <c r="A28" s="150"/>
      <c r="B28" s="97" t="s">
        <v>52</v>
      </c>
      <c r="C28" s="97">
        <v>69</v>
      </c>
      <c r="D28" s="97">
        <v>170</v>
      </c>
      <c r="E28" s="98">
        <f t="shared" si="0"/>
        <v>1.463768115942029</v>
      </c>
    </row>
    <row r="29" spans="1:5" ht="12.75">
      <c r="A29" s="150"/>
      <c r="B29" s="97" t="s">
        <v>53</v>
      </c>
      <c r="C29" s="97">
        <v>1</v>
      </c>
      <c r="D29" s="97"/>
      <c r="E29" s="98">
        <f t="shared" si="0"/>
        <v>-1</v>
      </c>
    </row>
    <row r="30" spans="1:5" ht="12.75">
      <c r="A30" s="150"/>
      <c r="B30" s="97" t="s">
        <v>54</v>
      </c>
      <c r="C30" s="97">
        <v>22</v>
      </c>
      <c r="D30" s="97">
        <v>42</v>
      </c>
      <c r="E30" s="98">
        <f t="shared" si="0"/>
        <v>0.9090909090909091</v>
      </c>
    </row>
    <row r="31" spans="1:5" ht="12.75">
      <c r="A31" s="150"/>
      <c r="B31" s="97" t="s">
        <v>55</v>
      </c>
      <c r="C31" s="97">
        <v>3</v>
      </c>
      <c r="D31" s="97"/>
      <c r="E31" s="98">
        <f t="shared" si="0"/>
        <v>-1</v>
      </c>
    </row>
    <row r="32" spans="1:5" ht="12.75">
      <c r="A32" s="150"/>
      <c r="B32" s="97" t="s">
        <v>56</v>
      </c>
      <c r="C32" s="97">
        <v>42</v>
      </c>
      <c r="D32" s="97">
        <v>136</v>
      </c>
      <c r="E32" s="98">
        <f t="shared" si="0"/>
        <v>2.238095238095238</v>
      </c>
    </row>
    <row r="33" spans="1:5" ht="12.75">
      <c r="A33" s="150"/>
      <c r="B33" s="97" t="s">
        <v>57</v>
      </c>
      <c r="C33" s="97">
        <v>29</v>
      </c>
      <c r="D33" s="97">
        <v>56</v>
      </c>
      <c r="E33" s="98">
        <f t="shared" si="0"/>
        <v>0.9310344827586207</v>
      </c>
    </row>
    <row r="34" spans="1:5" ht="12.75">
      <c r="A34" s="150"/>
      <c r="B34" s="97" t="s">
        <v>58</v>
      </c>
      <c r="C34" s="97">
        <v>12</v>
      </c>
      <c r="D34" s="97">
        <v>15</v>
      </c>
      <c r="E34" s="98">
        <f t="shared" si="0"/>
        <v>0.25</v>
      </c>
    </row>
    <row r="35" spans="1:5" ht="12.75">
      <c r="A35" s="150"/>
      <c r="B35" s="97" t="s">
        <v>59</v>
      </c>
      <c r="C35" s="97">
        <v>8</v>
      </c>
      <c r="D35" s="97">
        <v>132</v>
      </c>
      <c r="E35" s="98">
        <f t="shared" si="0"/>
        <v>15.5</v>
      </c>
    </row>
    <row r="36" spans="1:5" ht="12.75">
      <c r="A36" s="150"/>
      <c r="B36" s="97" t="s">
        <v>61</v>
      </c>
      <c r="C36" s="97">
        <v>2</v>
      </c>
      <c r="D36" s="97">
        <v>9</v>
      </c>
      <c r="E36" s="98">
        <f t="shared" si="0"/>
        <v>3.5</v>
      </c>
    </row>
    <row r="37" spans="1:5" ht="12.75">
      <c r="A37" s="150"/>
      <c r="B37" s="97" t="s">
        <v>62</v>
      </c>
      <c r="C37" s="97">
        <v>42</v>
      </c>
      <c r="D37" s="97">
        <v>88</v>
      </c>
      <c r="E37" s="98">
        <f t="shared" si="0"/>
        <v>1.0952380952380953</v>
      </c>
    </row>
    <row r="38" spans="1:5" ht="12.75">
      <c r="A38" s="150"/>
      <c r="B38" s="97" t="s">
        <v>63</v>
      </c>
      <c r="C38" s="97">
        <v>10</v>
      </c>
      <c r="D38" s="97">
        <v>37</v>
      </c>
      <c r="E38" s="98">
        <f t="shared" si="0"/>
        <v>2.7</v>
      </c>
    </row>
    <row r="39" spans="1:5" ht="12.75">
      <c r="A39" s="151" t="s">
        <v>76</v>
      </c>
      <c r="B39" s="152"/>
      <c r="C39" s="94">
        <v>608</v>
      </c>
      <c r="D39" s="94">
        <v>1572</v>
      </c>
      <c r="E39" s="98">
        <f t="shared" si="0"/>
        <v>1.5855263157894737</v>
      </c>
    </row>
    <row r="40" spans="1:5" ht="13.5" thickBot="1">
      <c r="A40" s="148" t="s">
        <v>0</v>
      </c>
      <c r="B40" s="149"/>
      <c r="C40" s="99">
        <v>2975</v>
      </c>
      <c r="D40" s="99">
        <v>3177</v>
      </c>
      <c r="E40" s="100">
        <f t="shared" si="0"/>
        <v>0.06789915966386555</v>
      </c>
    </row>
  </sheetData>
  <mergeCells count="6">
    <mergeCell ref="A1:E3"/>
    <mergeCell ref="A40:B40"/>
    <mergeCell ref="A5:A19"/>
    <mergeCell ref="A20:B20"/>
    <mergeCell ref="A21:A38"/>
    <mergeCell ref="A39:B3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:O3"/>
    </sheetView>
  </sheetViews>
  <sheetFormatPr defaultColWidth="9.140625" defaultRowHeight="12.75"/>
  <cols>
    <col min="1" max="1" width="18.00390625" style="0" bestFit="1" customWidth="1"/>
    <col min="8" max="8" width="13.7109375" style="0" customWidth="1"/>
    <col min="15" max="15" width="14.00390625" style="0" customWidth="1"/>
  </cols>
  <sheetData>
    <row r="1" spans="1:15" ht="12.75">
      <c r="A1" s="140" t="s">
        <v>112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2.7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2.75" customHeight="1" thickBo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12.75">
      <c r="A4" s="122" t="s">
        <v>43</v>
      </c>
      <c r="B4" s="123" t="s">
        <v>99</v>
      </c>
      <c r="C4" s="123"/>
      <c r="D4" s="123"/>
      <c r="E4" s="123"/>
      <c r="F4" s="123"/>
      <c r="G4" s="123"/>
      <c r="H4" s="123" t="s">
        <v>100</v>
      </c>
      <c r="I4" s="123" t="s">
        <v>101</v>
      </c>
      <c r="J4" s="123"/>
      <c r="K4" s="123"/>
      <c r="L4" s="123"/>
      <c r="M4" s="123"/>
      <c r="N4" s="123"/>
      <c r="O4" s="154" t="s">
        <v>102</v>
      </c>
    </row>
    <row r="5" spans="1:15" ht="12.75">
      <c r="A5" s="150"/>
      <c r="B5" s="91" t="s">
        <v>103</v>
      </c>
      <c r="C5" s="91" t="s">
        <v>104</v>
      </c>
      <c r="D5" s="91" t="s">
        <v>105</v>
      </c>
      <c r="E5" s="91" t="s">
        <v>106</v>
      </c>
      <c r="F5" s="91" t="s">
        <v>107</v>
      </c>
      <c r="G5" s="91" t="s">
        <v>108</v>
      </c>
      <c r="H5" s="124"/>
      <c r="I5" s="91" t="s">
        <v>103</v>
      </c>
      <c r="J5" s="91" t="s">
        <v>104</v>
      </c>
      <c r="K5" s="91" t="s">
        <v>105</v>
      </c>
      <c r="L5" s="91" t="s">
        <v>106</v>
      </c>
      <c r="M5" s="91" t="s">
        <v>107</v>
      </c>
      <c r="N5" s="91" t="s">
        <v>108</v>
      </c>
      <c r="O5" s="155"/>
    </row>
    <row r="6" spans="1:15" ht="12.75">
      <c r="A6" s="3" t="s">
        <v>1</v>
      </c>
      <c r="B6" s="2"/>
      <c r="C6" s="2"/>
      <c r="D6" s="2">
        <v>10</v>
      </c>
      <c r="E6" s="2">
        <v>69</v>
      </c>
      <c r="F6" s="2"/>
      <c r="G6" s="2">
        <v>70</v>
      </c>
      <c r="H6" s="86">
        <f>SUM(B6:G6)</f>
        <v>149</v>
      </c>
      <c r="I6" s="2"/>
      <c r="J6" s="2">
        <v>9</v>
      </c>
      <c r="K6" s="2">
        <v>20</v>
      </c>
      <c r="L6" s="2">
        <v>57</v>
      </c>
      <c r="M6" s="2"/>
      <c r="N6" s="2">
        <v>54</v>
      </c>
      <c r="O6" s="92">
        <f>SUM(I6:N6)</f>
        <v>140</v>
      </c>
    </row>
    <row r="7" spans="1:15" ht="12.75">
      <c r="A7" s="3" t="s">
        <v>2</v>
      </c>
      <c r="B7" s="2">
        <v>1</v>
      </c>
      <c r="C7" s="2">
        <v>11</v>
      </c>
      <c r="D7" s="2">
        <v>18</v>
      </c>
      <c r="E7" s="2">
        <v>72</v>
      </c>
      <c r="F7" s="2">
        <v>2</v>
      </c>
      <c r="G7" s="2">
        <v>96</v>
      </c>
      <c r="H7" s="86">
        <f aca="true" t="shared" si="0" ref="H7:H48">SUM(B7:G7)</f>
        <v>200</v>
      </c>
      <c r="I7" s="2"/>
      <c r="J7" s="2">
        <v>4</v>
      </c>
      <c r="K7" s="2">
        <v>30</v>
      </c>
      <c r="L7" s="2">
        <v>49</v>
      </c>
      <c r="M7" s="2"/>
      <c r="N7" s="2">
        <v>76</v>
      </c>
      <c r="O7" s="92">
        <f aca="true" t="shared" si="1" ref="O7:O48">SUM(I7:N7)</f>
        <v>159</v>
      </c>
    </row>
    <row r="8" spans="1:15" ht="12.75">
      <c r="A8" s="3" t="s">
        <v>3</v>
      </c>
      <c r="B8" s="2"/>
      <c r="C8" s="2">
        <v>9</v>
      </c>
      <c r="D8" s="2">
        <v>20</v>
      </c>
      <c r="E8" s="2">
        <v>68</v>
      </c>
      <c r="F8" s="2"/>
      <c r="G8" s="2">
        <v>144</v>
      </c>
      <c r="H8" s="86">
        <f t="shared" si="0"/>
        <v>241</v>
      </c>
      <c r="I8" s="2"/>
      <c r="J8" s="2">
        <v>8</v>
      </c>
      <c r="K8" s="2">
        <v>29</v>
      </c>
      <c r="L8" s="2">
        <v>49</v>
      </c>
      <c r="M8" s="2"/>
      <c r="N8" s="2">
        <v>108</v>
      </c>
      <c r="O8" s="92">
        <f t="shared" si="1"/>
        <v>194</v>
      </c>
    </row>
    <row r="9" spans="1:15" ht="12.75">
      <c r="A9" s="3" t="s">
        <v>4</v>
      </c>
      <c r="B9" s="2"/>
      <c r="C9" s="2">
        <v>20</v>
      </c>
      <c r="D9" s="2">
        <v>47</v>
      </c>
      <c r="E9" s="2">
        <v>52</v>
      </c>
      <c r="F9" s="2"/>
      <c r="G9" s="2">
        <v>126</v>
      </c>
      <c r="H9" s="86">
        <f t="shared" si="0"/>
        <v>245</v>
      </c>
      <c r="I9" s="2"/>
      <c r="J9" s="2">
        <v>9</v>
      </c>
      <c r="K9" s="2">
        <v>49</v>
      </c>
      <c r="L9" s="2">
        <v>50</v>
      </c>
      <c r="M9" s="2"/>
      <c r="N9" s="2">
        <v>89</v>
      </c>
      <c r="O9" s="92">
        <f t="shared" si="1"/>
        <v>197</v>
      </c>
    </row>
    <row r="10" spans="1:15" ht="12.75">
      <c r="A10" s="3" t="s">
        <v>5</v>
      </c>
      <c r="B10" s="2"/>
      <c r="C10" s="2">
        <v>8</v>
      </c>
      <c r="D10" s="2">
        <v>27</v>
      </c>
      <c r="E10" s="2">
        <v>126</v>
      </c>
      <c r="F10" s="2">
        <v>2</v>
      </c>
      <c r="G10" s="2">
        <v>137</v>
      </c>
      <c r="H10" s="86">
        <f t="shared" si="0"/>
        <v>300</v>
      </c>
      <c r="I10" s="2"/>
      <c r="J10" s="2">
        <v>5</v>
      </c>
      <c r="K10" s="2">
        <v>53</v>
      </c>
      <c r="L10" s="2">
        <v>90</v>
      </c>
      <c r="M10" s="2"/>
      <c r="N10" s="2">
        <v>97</v>
      </c>
      <c r="O10" s="92">
        <f t="shared" si="1"/>
        <v>245</v>
      </c>
    </row>
    <row r="11" spans="1:15" ht="12.75">
      <c r="A11" s="3" t="s">
        <v>6</v>
      </c>
      <c r="B11" s="2"/>
      <c r="C11" s="2">
        <v>3</v>
      </c>
      <c r="D11" s="2">
        <v>7</v>
      </c>
      <c r="E11" s="2">
        <v>105</v>
      </c>
      <c r="F11" s="2"/>
      <c r="G11" s="2">
        <v>42</v>
      </c>
      <c r="H11" s="86">
        <f t="shared" si="0"/>
        <v>157</v>
      </c>
      <c r="I11" s="2"/>
      <c r="J11" s="2">
        <v>4</v>
      </c>
      <c r="K11" s="2">
        <v>12</v>
      </c>
      <c r="L11" s="2">
        <v>20</v>
      </c>
      <c r="M11" s="2"/>
      <c r="N11" s="2">
        <v>35</v>
      </c>
      <c r="O11" s="92">
        <f t="shared" si="1"/>
        <v>71</v>
      </c>
    </row>
    <row r="12" spans="1:15" ht="12.75">
      <c r="A12" s="3" t="s">
        <v>7</v>
      </c>
      <c r="B12" s="2">
        <v>1</v>
      </c>
      <c r="C12" s="2">
        <v>3</v>
      </c>
      <c r="D12" s="2">
        <v>20</v>
      </c>
      <c r="E12" s="2">
        <v>28</v>
      </c>
      <c r="F12" s="2"/>
      <c r="G12" s="2">
        <v>34</v>
      </c>
      <c r="H12" s="86">
        <f t="shared" si="0"/>
        <v>86</v>
      </c>
      <c r="I12" s="2"/>
      <c r="J12" s="2">
        <v>1</v>
      </c>
      <c r="K12" s="2">
        <v>42</v>
      </c>
      <c r="L12" s="2">
        <v>16</v>
      </c>
      <c r="M12" s="2"/>
      <c r="N12" s="2">
        <v>31</v>
      </c>
      <c r="O12" s="92">
        <f t="shared" si="1"/>
        <v>90</v>
      </c>
    </row>
    <row r="13" spans="1:15" ht="12.75">
      <c r="A13" s="3" t="s">
        <v>8</v>
      </c>
      <c r="B13" s="2"/>
      <c r="C13" s="2">
        <v>5</v>
      </c>
      <c r="D13" s="2">
        <v>20</v>
      </c>
      <c r="E13" s="2">
        <v>59</v>
      </c>
      <c r="F13" s="2"/>
      <c r="G13" s="2">
        <v>174</v>
      </c>
      <c r="H13" s="86">
        <f t="shared" si="0"/>
        <v>258</v>
      </c>
      <c r="I13" s="2"/>
      <c r="J13" s="2">
        <v>3</v>
      </c>
      <c r="K13" s="2">
        <v>34</v>
      </c>
      <c r="L13" s="2">
        <v>75</v>
      </c>
      <c r="M13" s="2"/>
      <c r="N13" s="2">
        <v>105</v>
      </c>
      <c r="O13" s="92">
        <f t="shared" si="1"/>
        <v>217</v>
      </c>
    </row>
    <row r="14" spans="1:15" ht="12.75">
      <c r="A14" s="3" t="s">
        <v>9</v>
      </c>
      <c r="B14" s="2"/>
      <c r="C14" s="2">
        <v>5</v>
      </c>
      <c r="D14" s="2">
        <v>12</v>
      </c>
      <c r="E14" s="2">
        <v>45</v>
      </c>
      <c r="F14" s="2"/>
      <c r="G14" s="2">
        <v>49</v>
      </c>
      <c r="H14" s="86">
        <f t="shared" si="0"/>
        <v>111</v>
      </c>
      <c r="I14" s="2"/>
      <c r="J14" s="2">
        <v>2</v>
      </c>
      <c r="K14" s="2">
        <v>41</v>
      </c>
      <c r="L14" s="2">
        <v>41</v>
      </c>
      <c r="M14" s="2"/>
      <c r="N14" s="2">
        <v>48</v>
      </c>
      <c r="O14" s="92">
        <f t="shared" si="1"/>
        <v>132</v>
      </c>
    </row>
    <row r="15" spans="1:15" ht="12.75">
      <c r="A15" s="3" t="s">
        <v>10</v>
      </c>
      <c r="B15" s="2"/>
      <c r="C15" s="2">
        <v>7</v>
      </c>
      <c r="D15" s="2">
        <v>4</v>
      </c>
      <c r="E15" s="2">
        <v>56</v>
      </c>
      <c r="F15" s="2"/>
      <c r="G15" s="2">
        <v>107</v>
      </c>
      <c r="H15" s="86">
        <f t="shared" si="0"/>
        <v>174</v>
      </c>
      <c r="I15" s="2"/>
      <c r="J15" s="2">
        <v>1</v>
      </c>
      <c r="K15" s="2">
        <v>16</v>
      </c>
      <c r="L15" s="2">
        <v>49</v>
      </c>
      <c r="M15" s="2"/>
      <c r="N15" s="2">
        <v>64</v>
      </c>
      <c r="O15" s="92">
        <f t="shared" si="1"/>
        <v>130</v>
      </c>
    </row>
    <row r="16" spans="1:15" ht="12.75">
      <c r="A16" s="3" t="s">
        <v>11</v>
      </c>
      <c r="B16" s="2">
        <v>1</v>
      </c>
      <c r="C16" s="2">
        <v>2</v>
      </c>
      <c r="D16" s="2">
        <v>7</v>
      </c>
      <c r="E16" s="2">
        <v>26</v>
      </c>
      <c r="F16" s="2"/>
      <c r="G16" s="2">
        <v>61</v>
      </c>
      <c r="H16" s="86">
        <f t="shared" si="0"/>
        <v>97</v>
      </c>
      <c r="I16" s="2">
        <v>1</v>
      </c>
      <c r="J16" s="2"/>
      <c r="K16" s="2">
        <v>10</v>
      </c>
      <c r="L16" s="2">
        <v>15</v>
      </c>
      <c r="M16" s="2"/>
      <c r="N16" s="2">
        <v>36</v>
      </c>
      <c r="O16" s="92">
        <f t="shared" si="1"/>
        <v>62</v>
      </c>
    </row>
    <row r="17" spans="1:15" ht="12.75">
      <c r="A17" s="3" t="s">
        <v>12</v>
      </c>
      <c r="B17" s="2"/>
      <c r="C17" s="2">
        <v>1</v>
      </c>
      <c r="D17" s="2">
        <v>5</v>
      </c>
      <c r="E17" s="2">
        <v>34</v>
      </c>
      <c r="F17" s="2"/>
      <c r="G17" s="2">
        <v>48</v>
      </c>
      <c r="H17" s="86">
        <f t="shared" si="0"/>
        <v>88</v>
      </c>
      <c r="I17" s="2"/>
      <c r="J17" s="2"/>
      <c r="K17" s="2">
        <v>18</v>
      </c>
      <c r="L17" s="2">
        <v>9</v>
      </c>
      <c r="M17" s="2"/>
      <c r="N17" s="2">
        <v>33</v>
      </c>
      <c r="O17" s="92">
        <f t="shared" si="1"/>
        <v>60</v>
      </c>
    </row>
    <row r="18" spans="1:15" ht="12.75">
      <c r="A18" s="3" t="s">
        <v>13</v>
      </c>
      <c r="B18" s="2"/>
      <c r="C18" s="2">
        <v>4</v>
      </c>
      <c r="D18" s="2">
        <v>6</v>
      </c>
      <c r="E18" s="2">
        <v>139</v>
      </c>
      <c r="F18" s="2">
        <v>1</v>
      </c>
      <c r="G18" s="2">
        <v>185</v>
      </c>
      <c r="H18" s="86">
        <f t="shared" si="0"/>
        <v>335</v>
      </c>
      <c r="I18" s="2"/>
      <c r="J18" s="2">
        <v>2</v>
      </c>
      <c r="K18" s="2">
        <v>26</v>
      </c>
      <c r="L18" s="2">
        <v>126</v>
      </c>
      <c r="M18" s="2"/>
      <c r="N18" s="2">
        <v>131</v>
      </c>
      <c r="O18" s="92">
        <f t="shared" si="1"/>
        <v>285</v>
      </c>
    </row>
    <row r="19" spans="1:15" ht="12.75">
      <c r="A19" s="3" t="s">
        <v>14</v>
      </c>
      <c r="B19" s="2"/>
      <c r="C19" s="2">
        <v>5</v>
      </c>
      <c r="D19" s="2">
        <v>15</v>
      </c>
      <c r="E19" s="2">
        <v>83</v>
      </c>
      <c r="F19" s="2">
        <v>1</v>
      </c>
      <c r="G19" s="2">
        <v>244</v>
      </c>
      <c r="H19" s="86">
        <f t="shared" si="0"/>
        <v>348</v>
      </c>
      <c r="I19" s="2"/>
      <c r="J19" s="2">
        <v>2</v>
      </c>
      <c r="K19" s="2">
        <v>25</v>
      </c>
      <c r="L19" s="2">
        <v>58</v>
      </c>
      <c r="M19" s="2">
        <v>1</v>
      </c>
      <c r="N19" s="2">
        <v>159</v>
      </c>
      <c r="O19" s="92">
        <f t="shared" si="1"/>
        <v>245</v>
      </c>
    </row>
    <row r="20" spans="1:15" ht="12.75">
      <c r="A20" s="3" t="s">
        <v>15</v>
      </c>
      <c r="B20" s="2"/>
      <c r="C20" s="2">
        <v>9</v>
      </c>
      <c r="D20" s="2">
        <v>19</v>
      </c>
      <c r="E20" s="2">
        <v>38</v>
      </c>
      <c r="F20" s="2"/>
      <c r="G20" s="2">
        <v>24</v>
      </c>
      <c r="H20" s="86">
        <f t="shared" si="0"/>
        <v>90</v>
      </c>
      <c r="I20" s="2"/>
      <c r="J20" s="2">
        <v>1</v>
      </c>
      <c r="K20" s="2">
        <v>15</v>
      </c>
      <c r="L20" s="2">
        <v>24</v>
      </c>
      <c r="M20" s="2"/>
      <c r="N20" s="2">
        <v>20</v>
      </c>
      <c r="O20" s="92">
        <f t="shared" si="1"/>
        <v>60</v>
      </c>
    </row>
    <row r="21" spans="1:15" ht="12.75">
      <c r="A21" s="3" t="s">
        <v>16</v>
      </c>
      <c r="B21" s="2"/>
      <c r="C21" s="2">
        <v>7</v>
      </c>
      <c r="D21" s="2">
        <v>37</v>
      </c>
      <c r="E21" s="2">
        <v>81</v>
      </c>
      <c r="F21" s="2"/>
      <c r="G21" s="2">
        <v>90</v>
      </c>
      <c r="H21" s="86">
        <f t="shared" si="0"/>
        <v>215</v>
      </c>
      <c r="I21" s="2"/>
      <c r="J21" s="2">
        <v>8</v>
      </c>
      <c r="K21" s="2">
        <v>40</v>
      </c>
      <c r="L21" s="2">
        <v>31</v>
      </c>
      <c r="M21" s="2"/>
      <c r="N21" s="2">
        <v>48</v>
      </c>
      <c r="O21" s="92">
        <f t="shared" si="1"/>
        <v>127</v>
      </c>
    </row>
    <row r="22" spans="1:15" ht="12.75">
      <c r="A22" s="3" t="s">
        <v>17</v>
      </c>
      <c r="B22" s="2"/>
      <c r="C22" s="2">
        <v>10</v>
      </c>
      <c r="D22" s="2">
        <v>9</v>
      </c>
      <c r="E22" s="2">
        <v>105</v>
      </c>
      <c r="F22" s="2"/>
      <c r="G22" s="2">
        <v>146</v>
      </c>
      <c r="H22" s="86">
        <f t="shared" si="0"/>
        <v>270</v>
      </c>
      <c r="I22" s="2"/>
      <c r="J22" s="2">
        <v>9</v>
      </c>
      <c r="K22" s="2">
        <v>25</v>
      </c>
      <c r="L22" s="2">
        <v>71</v>
      </c>
      <c r="M22" s="2"/>
      <c r="N22" s="2">
        <v>130</v>
      </c>
      <c r="O22" s="92">
        <f t="shared" si="1"/>
        <v>235</v>
      </c>
    </row>
    <row r="23" spans="1:15" ht="12.75">
      <c r="A23" s="3" t="s">
        <v>18</v>
      </c>
      <c r="B23" s="2"/>
      <c r="C23" s="2">
        <v>11</v>
      </c>
      <c r="D23" s="2">
        <v>24</v>
      </c>
      <c r="E23" s="2">
        <v>85</v>
      </c>
      <c r="F23" s="2"/>
      <c r="G23" s="2">
        <v>125</v>
      </c>
      <c r="H23" s="86">
        <f t="shared" si="0"/>
        <v>245</v>
      </c>
      <c r="I23" s="2"/>
      <c r="J23" s="2">
        <v>12</v>
      </c>
      <c r="K23" s="2">
        <v>27</v>
      </c>
      <c r="L23" s="2">
        <v>53</v>
      </c>
      <c r="M23" s="2"/>
      <c r="N23" s="2">
        <v>85</v>
      </c>
      <c r="O23" s="92">
        <f t="shared" si="1"/>
        <v>177</v>
      </c>
    </row>
    <row r="24" spans="1:15" ht="12.75">
      <c r="A24" s="3" t="s">
        <v>19</v>
      </c>
      <c r="B24" s="2">
        <v>1</v>
      </c>
      <c r="C24" s="2"/>
      <c r="D24" s="2">
        <v>1</v>
      </c>
      <c r="E24" s="2">
        <v>28</v>
      </c>
      <c r="F24" s="2"/>
      <c r="G24" s="2">
        <v>59</v>
      </c>
      <c r="H24" s="86">
        <f t="shared" si="0"/>
        <v>89</v>
      </c>
      <c r="I24" s="2"/>
      <c r="J24" s="2">
        <v>1</v>
      </c>
      <c r="K24" s="2">
        <v>3</v>
      </c>
      <c r="L24" s="2">
        <v>20</v>
      </c>
      <c r="M24" s="2"/>
      <c r="N24" s="2">
        <v>42</v>
      </c>
      <c r="O24" s="92">
        <f t="shared" si="1"/>
        <v>66</v>
      </c>
    </row>
    <row r="25" spans="1:15" ht="12.75">
      <c r="A25" s="3" t="s">
        <v>20</v>
      </c>
      <c r="B25" s="2"/>
      <c r="C25" s="2">
        <v>6</v>
      </c>
      <c r="D25" s="2">
        <v>20</v>
      </c>
      <c r="E25" s="2">
        <v>16</v>
      </c>
      <c r="F25" s="2"/>
      <c r="G25" s="2">
        <v>66</v>
      </c>
      <c r="H25" s="86">
        <f t="shared" si="0"/>
        <v>108</v>
      </c>
      <c r="I25" s="2"/>
      <c r="J25" s="2">
        <v>2</v>
      </c>
      <c r="K25" s="2">
        <v>34</v>
      </c>
      <c r="L25" s="2">
        <v>14</v>
      </c>
      <c r="M25" s="2"/>
      <c r="N25" s="2">
        <v>42</v>
      </c>
      <c r="O25" s="92">
        <f t="shared" si="1"/>
        <v>92</v>
      </c>
    </row>
    <row r="26" spans="1:15" ht="12.75">
      <c r="A26" s="3" t="s">
        <v>21</v>
      </c>
      <c r="B26" s="2"/>
      <c r="C26" s="2">
        <v>11</v>
      </c>
      <c r="D26" s="2">
        <v>121</v>
      </c>
      <c r="E26" s="2">
        <v>74</v>
      </c>
      <c r="F26" s="2"/>
      <c r="G26" s="2">
        <v>72</v>
      </c>
      <c r="H26" s="86">
        <f t="shared" si="0"/>
        <v>278</v>
      </c>
      <c r="I26" s="2"/>
      <c r="J26" s="2">
        <v>2</v>
      </c>
      <c r="K26" s="2">
        <v>43</v>
      </c>
      <c r="L26" s="2">
        <v>15</v>
      </c>
      <c r="M26" s="2">
        <v>1</v>
      </c>
      <c r="N26" s="2">
        <v>27</v>
      </c>
      <c r="O26" s="92">
        <f t="shared" si="1"/>
        <v>88</v>
      </c>
    </row>
    <row r="27" spans="1:15" ht="12.75">
      <c r="A27" s="3" t="s">
        <v>22</v>
      </c>
      <c r="B27" s="2"/>
      <c r="C27" s="2">
        <v>3</v>
      </c>
      <c r="D27" s="2">
        <v>8</v>
      </c>
      <c r="E27" s="2">
        <v>50</v>
      </c>
      <c r="F27" s="2">
        <v>1</v>
      </c>
      <c r="G27" s="2">
        <v>117</v>
      </c>
      <c r="H27" s="86">
        <f t="shared" si="0"/>
        <v>179</v>
      </c>
      <c r="I27" s="2"/>
      <c r="J27" s="2"/>
      <c r="K27" s="2">
        <v>25</v>
      </c>
      <c r="L27" s="2">
        <v>41</v>
      </c>
      <c r="M27" s="2"/>
      <c r="N27" s="2">
        <v>79</v>
      </c>
      <c r="O27" s="92">
        <f t="shared" si="1"/>
        <v>145</v>
      </c>
    </row>
    <row r="28" spans="1:15" ht="12.75">
      <c r="A28" s="3" t="s">
        <v>23</v>
      </c>
      <c r="B28" s="2"/>
      <c r="C28" s="2">
        <v>4</v>
      </c>
      <c r="D28" s="2">
        <v>6</v>
      </c>
      <c r="E28" s="2">
        <v>56</v>
      </c>
      <c r="F28" s="2"/>
      <c r="G28" s="2">
        <v>39</v>
      </c>
      <c r="H28" s="86">
        <f t="shared" si="0"/>
        <v>105</v>
      </c>
      <c r="I28" s="2"/>
      <c r="J28" s="2"/>
      <c r="K28" s="2">
        <v>15</v>
      </c>
      <c r="L28" s="2">
        <v>22</v>
      </c>
      <c r="M28" s="2"/>
      <c r="N28" s="2">
        <v>25</v>
      </c>
      <c r="O28" s="92">
        <f t="shared" si="1"/>
        <v>62</v>
      </c>
    </row>
    <row r="29" spans="1:15" ht="12.75">
      <c r="A29" s="3" t="s">
        <v>24</v>
      </c>
      <c r="B29" s="2"/>
      <c r="C29" s="2">
        <v>20</v>
      </c>
      <c r="D29" s="2">
        <v>36</v>
      </c>
      <c r="E29" s="2">
        <v>153</v>
      </c>
      <c r="F29" s="2"/>
      <c r="G29" s="2">
        <v>237</v>
      </c>
      <c r="H29" s="86">
        <f t="shared" si="0"/>
        <v>446</v>
      </c>
      <c r="I29" s="2"/>
      <c r="J29" s="2">
        <v>17</v>
      </c>
      <c r="K29" s="2">
        <v>79</v>
      </c>
      <c r="L29" s="2">
        <v>118</v>
      </c>
      <c r="M29" s="2"/>
      <c r="N29" s="2">
        <v>124</v>
      </c>
      <c r="O29" s="92">
        <f t="shared" si="1"/>
        <v>338</v>
      </c>
    </row>
    <row r="30" spans="1:15" ht="12.75">
      <c r="A30" s="3" t="s">
        <v>25</v>
      </c>
      <c r="B30" s="2"/>
      <c r="C30" s="2">
        <v>2</v>
      </c>
      <c r="D30" s="2">
        <v>2</v>
      </c>
      <c r="E30" s="2">
        <v>69</v>
      </c>
      <c r="F30" s="2"/>
      <c r="G30" s="2">
        <v>162</v>
      </c>
      <c r="H30" s="86">
        <f t="shared" si="0"/>
        <v>235</v>
      </c>
      <c r="I30" s="2"/>
      <c r="J30" s="2">
        <v>5</v>
      </c>
      <c r="K30" s="2">
        <v>8</v>
      </c>
      <c r="L30" s="2">
        <v>49</v>
      </c>
      <c r="M30" s="2"/>
      <c r="N30" s="2">
        <v>183</v>
      </c>
      <c r="O30" s="92">
        <f t="shared" si="1"/>
        <v>245</v>
      </c>
    </row>
    <row r="31" spans="1:15" ht="12.75">
      <c r="A31" s="3" t="s">
        <v>26</v>
      </c>
      <c r="B31" s="2"/>
      <c r="C31" s="2">
        <v>20</v>
      </c>
      <c r="D31" s="2">
        <v>54</v>
      </c>
      <c r="E31" s="2">
        <v>113</v>
      </c>
      <c r="F31" s="2"/>
      <c r="G31" s="2">
        <v>124</v>
      </c>
      <c r="H31" s="86">
        <f t="shared" si="0"/>
        <v>311</v>
      </c>
      <c r="I31" s="2"/>
      <c r="J31" s="2">
        <v>4</v>
      </c>
      <c r="K31" s="2">
        <v>71</v>
      </c>
      <c r="L31" s="2">
        <v>46</v>
      </c>
      <c r="M31" s="2">
        <v>1</v>
      </c>
      <c r="N31" s="2">
        <v>59</v>
      </c>
      <c r="O31" s="92">
        <f t="shared" si="1"/>
        <v>181</v>
      </c>
    </row>
    <row r="32" spans="1:15" ht="12.75">
      <c r="A32" s="3" t="s">
        <v>27</v>
      </c>
      <c r="B32" s="2"/>
      <c r="C32" s="2">
        <v>2</v>
      </c>
      <c r="D32" s="2">
        <v>29</v>
      </c>
      <c r="E32" s="2">
        <v>29</v>
      </c>
      <c r="F32" s="2"/>
      <c r="G32" s="2">
        <v>34</v>
      </c>
      <c r="H32" s="86">
        <f t="shared" si="0"/>
        <v>94</v>
      </c>
      <c r="I32" s="2"/>
      <c r="J32" s="2"/>
      <c r="K32" s="2">
        <v>16</v>
      </c>
      <c r="L32" s="2">
        <v>16</v>
      </c>
      <c r="M32" s="2"/>
      <c r="N32" s="2">
        <v>38</v>
      </c>
      <c r="O32" s="92">
        <f t="shared" si="1"/>
        <v>70</v>
      </c>
    </row>
    <row r="33" spans="1:15" ht="12.75">
      <c r="A33" s="3" t="s">
        <v>28</v>
      </c>
      <c r="B33" s="2"/>
      <c r="C33" s="2">
        <v>9</v>
      </c>
      <c r="D33" s="2">
        <v>15</v>
      </c>
      <c r="E33" s="2">
        <v>492</v>
      </c>
      <c r="F33" s="2">
        <v>6</v>
      </c>
      <c r="G33" s="2">
        <v>1090</v>
      </c>
      <c r="H33" s="86">
        <f t="shared" si="0"/>
        <v>1612</v>
      </c>
      <c r="I33" s="2"/>
      <c r="J33" s="2">
        <v>7</v>
      </c>
      <c r="K33" s="2">
        <v>39</v>
      </c>
      <c r="L33" s="2">
        <v>433</v>
      </c>
      <c r="M33" s="2">
        <v>4</v>
      </c>
      <c r="N33" s="2">
        <v>961</v>
      </c>
      <c r="O33" s="92">
        <f t="shared" si="1"/>
        <v>1444</v>
      </c>
    </row>
    <row r="34" spans="1:15" ht="12.75">
      <c r="A34" s="3" t="s">
        <v>29</v>
      </c>
      <c r="B34" s="2"/>
      <c r="C34" s="2">
        <v>6</v>
      </c>
      <c r="D34" s="2">
        <v>22</v>
      </c>
      <c r="E34" s="2">
        <v>71</v>
      </c>
      <c r="F34" s="2"/>
      <c r="G34" s="2">
        <v>109</v>
      </c>
      <c r="H34" s="86">
        <f t="shared" si="0"/>
        <v>208</v>
      </c>
      <c r="I34" s="2"/>
      <c r="J34" s="2">
        <v>1</v>
      </c>
      <c r="K34" s="2">
        <v>44</v>
      </c>
      <c r="L34" s="2">
        <v>69</v>
      </c>
      <c r="M34" s="2"/>
      <c r="N34" s="2">
        <v>53</v>
      </c>
      <c r="O34" s="92">
        <f t="shared" si="1"/>
        <v>167</v>
      </c>
    </row>
    <row r="35" spans="1:15" ht="12.75">
      <c r="A35" s="3" t="s">
        <v>30</v>
      </c>
      <c r="B35" s="2"/>
      <c r="C35" s="2">
        <v>9</v>
      </c>
      <c r="D35" s="2">
        <v>21</v>
      </c>
      <c r="E35" s="2">
        <v>34</v>
      </c>
      <c r="F35" s="2"/>
      <c r="G35" s="2">
        <v>105</v>
      </c>
      <c r="H35" s="86">
        <f t="shared" si="0"/>
        <v>169</v>
      </c>
      <c r="I35" s="2"/>
      <c r="J35" s="2">
        <v>8</v>
      </c>
      <c r="K35" s="2">
        <v>29</v>
      </c>
      <c r="L35" s="2">
        <v>44</v>
      </c>
      <c r="M35" s="2"/>
      <c r="N35" s="2">
        <v>56</v>
      </c>
      <c r="O35" s="92">
        <f t="shared" si="1"/>
        <v>137</v>
      </c>
    </row>
    <row r="36" spans="1:15" ht="12.75">
      <c r="A36" s="3" t="s">
        <v>31</v>
      </c>
      <c r="B36" s="2"/>
      <c r="C36" s="2"/>
      <c r="D36" s="2">
        <v>17</v>
      </c>
      <c r="E36" s="2">
        <v>67</v>
      </c>
      <c r="F36" s="2"/>
      <c r="G36" s="2">
        <v>89</v>
      </c>
      <c r="H36" s="86">
        <f t="shared" si="0"/>
        <v>173</v>
      </c>
      <c r="I36" s="2"/>
      <c r="J36" s="2">
        <v>1</v>
      </c>
      <c r="K36" s="2">
        <v>15</v>
      </c>
      <c r="L36" s="2">
        <v>16</v>
      </c>
      <c r="M36" s="2"/>
      <c r="N36" s="2">
        <v>50</v>
      </c>
      <c r="O36" s="92">
        <f t="shared" si="1"/>
        <v>82</v>
      </c>
    </row>
    <row r="37" spans="1:15" ht="12.75">
      <c r="A37" s="3" t="s">
        <v>32</v>
      </c>
      <c r="B37" s="2"/>
      <c r="C37" s="2">
        <v>13</v>
      </c>
      <c r="D37" s="2">
        <v>19</v>
      </c>
      <c r="E37" s="2">
        <v>109</v>
      </c>
      <c r="F37" s="2">
        <v>2</v>
      </c>
      <c r="G37" s="2">
        <v>156</v>
      </c>
      <c r="H37" s="86">
        <f t="shared" si="0"/>
        <v>299</v>
      </c>
      <c r="I37" s="2">
        <v>1</v>
      </c>
      <c r="J37" s="2">
        <v>5</v>
      </c>
      <c r="K37" s="2">
        <v>51</v>
      </c>
      <c r="L37" s="2">
        <v>82</v>
      </c>
      <c r="M37" s="2"/>
      <c r="N37" s="2">
        <v>141</v>
      </c>
      <c r="O37" s="92">
        <f t="shared" si="1"/>
        <v>280</v>
      </c>
    </row>
    <row r="38" spans="1:15" ht="12.75">
      <c r="A38" s="3" t="s">
        <v>33</v>
      </c>
      <c r="B38" s="2"/>
      <c r="C38" s="2">
        <v>9</v>
      </c>
      <c r="D38" s="2">
        <v>15</v>
      </c>
      <c r="E38" s="2">
        <v>81</v>
      </c>
      <c r="F38" s="2">
        <v>1</v>
      </c>
      <c r="G38" s="2">
        <v>96</v>
      </c>
      <c r="H38" s="86">
        <f t="shared" si="0"/>
        <v>202</v>
      </c>
      <c r="I38" s="2"/>
      <c r="J38" s="2">
        <v>6</v>
      </c>
      <c r="K38" s="2">
        <v>25</v>
      </c>
      <c r="L38" s="2">
        <v>48</v>
      </c>
      <c r="M38" s="2"/>
      <c r="N38" s="2">
        <v>68</v>
      </c>
      <c r="O38" s="92">
        <f t="shared" si="1"/>
        <v>147</v>
      </c>
    </row>
    <row r="39" spans="1:15" ht="12.75">
      <c r="A39" s="3" t="s">
        <v>34</v>
      </c>
      <c r="B39" s="2"/>
      <c r="C39" s="2">
        <v>3</v>
      </c>
      <c r="D39" s="2">
        <v>16</v>
      </c>
      <c r="E39" s="2">
        <v>44</v>
      </c>
      <c r="F39" s="2"/>
      <c r="G39" s="2">
        <v>57</v>
      </c>
      <c r="H39" s="86">
        <f t="shared" si="0"/>
        <v>120</v>
      </c>
      <c r="I39" s="2"/>
      <c r="J39" s="2">
        <v>2</v>
      </c>
      <c r="K39" s="2">
        <v>20</v>
      </c>
      <c r="L39" s="2">
        <v>19</v>
      </c>
      <c r="M39" s="2"/>
      <c r="N39" s="2">
        <v>26</v>
      </c>
      <c r="O39" s="92">
        <f t="shared" si="1"/>
        <v>67</v>
      </c>
    </row>
    <row r="40" spans="1:15" ht="12.75">
      <c r="A40" s="3" t="s">
        <v>35</v>
      </c>
      <c r="B40" s="2"/>
      <c r="C40" s="2">
        <v>4</v>
      </c>
      <c r="D40" s="2">
        <v>9</v>
      </c>
      <c r="E40" s="2">
        <v>58</v>
      </c>
      <c r="F40" s="2">
        <v>1</v>
      </c>
      <c r="G40" s="2">
        <v>85</v>
      </c>
      <c r="H40" s="86">
        <f t="shared" si="0"/>
        <v>157</v>
      </c>
      <c r="I40" s="2"/>
      <c r="J40" s="2">
        <v>4</v>
      </c>
      <c r="K40" s="2">
        <v>28</v>
      </c>
      <c r="L40" s="2">
        <v>60</v>
      </c>
      <c r="M40" s="2"/>
      <c r="N40" s="2">
        <v>58</v>
      </c>
      <c r="O40" s="92">
        <f t="shared" si="1"/>
        <v>150</v>
      </c>
    </row>
    <row r="41" spans="1:15" ht="12.75">
      <c r="A41" s="3" t="s">
        <v>36</v>
      </c>
      <c r="B41" s="2"/>
      <c r="C41" s="2">
        <v>13</v>
      </c>
      <c r="D41" s="2">
        <v>32</v>
      </c>
      <c r="E41" s="2">
        <v>70</v>
      </c>
      <c r="F41" s="2"/>
      <c r="G41" s="2">
        <v>95</v>
      </c>
      <c r="H41" s="86">
        <f t="shared" si="0"/>
        <v>210</v>
      </c>
      <c r="I41" s="2"/>
      <c r="J41" s="2">
        <v>7</v>
      </c>
      <c r="K41" s="2">
        <v>38</v>
      </c>
      <c r="L41" s="2">
        <v>52</v>
      </c>
      <c r="M41" s="2"/>
      <c r="N41" s="2">
        <v>69</v>
      </c>
      <c r="O41" s="92">
        <f t="shared" si="1"/>
        <v>166</v>
      </c>
    </row>
    <row r="42" spans="1:15" ht="12.75">
      <c r="A42" s="3" t="s">
        <v>37</v>
      </c>
      <c r="B42" s="2"/>
      <c r="C42" s="2">
        <v>3</v>
      </c>
      <c r="D42" s="2">
        <v>13</v>
      </c>
      <c r="E42" s="2">
        <v>41</v>
      </c>
      <c r="F42" s="2"/>
      <c r="G42" s="2">
        <v>49</v>
      </c>
      <c r="H42" s="86">
        <f t="shared" si="0"/>
        <v>106</v>
      </c>
      <c r="I42" s="2"/>
      <c r="J42" s="2">
        <v>3</v>
      </c>
      <c r="K42" s="2">
        <v>16</v>
      </c>
      <c r="L42" s="2">
        <v>31</v>
      </c>
      <c r="M42" s="2">
        <v>2</v>
      </c>
      <c r="N42" s="2">
        <v>36</v>
      </c>
      <c r="O42" s="92">
        <f t="shared" si="1"/>
        <v>88</v>
      </c>
    </row>
    <row r="43" spans="1:15" ht="12.75">
      <c r="A43" s="3" t="s">
        <v>38</v>
      </c>
      <c r="B43" s="2"/>
      <c r="C43" s="2">
        <v>4</v>
      </c>
      <c r="D43" s="2">
        <v>7</v>
      </c>
      <c r="E43" s="2">
        <v>129</v>
      </c>
      <c r="F43" s="2"/>
      <c r="G43" s="2">
        <v>207</v>
      </c>
      <c r="H43" s="86">
        <f t="shared" si="0"/>
        <v>347</v>
      </c>
      <c r="I43" s="2"/>
      <c r="J43" s="2">
        <v>6</v>
      </c>
      <c r="K43" s="2">
        <v>23</v>
      </c>
      <c r="L43" s="2">
        <v>81</v>
      </c>
      <c r="M43" s="2"/>
      <c r="N43" s="2">
        <v>140</v>
      </c>
      <c r="O43" s="92">
        <f t="shared" si="1"/>
        <v>250</v>
      </c>
    </row>
    <row r="44" spans="1:15" ht="12.75">
      <c r="A44" s="3" t="s">
        <v>39</v>
      </c>
      <c r="B44" s="2"/>
      <c r="C44" s="2">
        <v>1</v>
      </c>
      <c r="D44" s="2"/>
      <c r="E44" s="2">
        <v>41</v>
      </c>
      <c r="F44" s="2"/>
      <c r="G44" s="2">
        <v>40</v>
      </c>
      <c r="H44" s="86">
        <f t="shared" si="0"/>
        <v>82</v>
      </c>
      <c r="I44" s="2"/>
      <c r="J44" s="2">
        <v>2</v>
      </c>
      <c r="K44" s="2">
        <v>3</v>
      </c>
      <c r="L44" s="2">
        <v>29</v>
      </c>
      <c r="M44" s="2"/>
      <c r="N44" s="2">
        <v>26</v>
      </c>
      <c r="O44" s="92">
        <f t="shared" si="1"/>
        <v>60</v>
      </c>
    </row>
    <row r="45" spans="1:15" ht="12.75">
      <c r="A45" s="3" t="s">
        <v>40</v>
      </c>
      <c r="B45" s="2"/>
      <c r="C45" s="2">
        <v>13</v>
      </c>
      <c r="D45" s="2">
        <v>64</v>
      </c>
      <c r="E45" s="2">
        <v>55</v>
      </c>
      <c r="F45" s="2"/>
      <c r="G45" s="2">
        <v>40</v>
      </c>
      <c r="H45" s="86">
        <f t="shared" si="0"/>
        <v>172</v>
      </c>
      <c r="I45" s="2"/>
      <c r="J45" s="2">
        <v>1</v>
      </c>
      <c r="K45" s="2">
        <v>29</v>
      </c>
      <c r="L45" s="2">
        <v>5</v>
      </c>
      <c r="M45" s="2"/>
      <c r="N45" s="2">
        <v>30</v>
      </c>
      <c r="O45" s="92">
        <f t="shared" si="1"/>
        <v>65</v>
      </c>
    </row>
    <row r="46" spans="1:15" ht="12.75">
      <c r="A46" s="3" t="s">
        <v>41</v>
      </c>
      <c r="B46" s="2"/>
      <c r="C46" s="2">
        <v>9</v>
      </c>
      <c r="D46" s="2">
        <v>56</v>
      </c>
      <c r="E46" s="2">
        <v>46</v>
      </c>
      <c r="F46" s="2"/>
      <c r="G46" s="2">
        <v>84</v>
      </c>
      <c r="H46" s="86">
        <f t="shared" si="0"/>
        <v>195</v>
      </c>
      <c r="I46" s="2"/>
      <c r="J46" s="2">
        <v>2</v>
      </c>
      <c r="K46" s="2">
        <v>48</v>
      </c>
      <c r="L46" s="2">
        <v>24</v>
      </c>
      <c r="M46" s="2"/>
      <c r="N46" s="2">
        <v>46</v>
      </c>
      <c r="O46" s="92">
        <f t="shared" si="1"/>
        <v>120</v>
      </c>
    </row>
    <row r="47" spans="1:15" ht="12.75">
      <c r="A47" s="3" t="s">
        <v>42</v>
      </c>
      <c r="B47" s="2">
        <v>1</v>
      </c>
      <c r="C47" s="2">
        <v>2</v>
      </c>
      <c r="D47" s="2">
        <v>27</v>
      </c>
      <c r="E47" s="2">
        <v>20</v>
      </c>
      <c r="F47" s="2"/>
      <c r="G47" s="2">
        <v>56</v>
      </c>
      <c r="H47" s="86">
        <f t="shared" si="0"/>
        <v>106</v>
      </c>
      <c r="I47" s="2"/>
      <c r="J47" s="2"/>
      <c r="K47" s="2">
        <v>15</v>
      </c>
      <c r="L47" s="2">
        <v>14</v>
      </c>
      <c r="M47" s="2"/>
      <c r="N47" s="2">
        <v>38</v>
      </c>
      <c r="O47" s="92">
        <f t="shared" si="1"/>
        <v>67</v>
      </c>
    </row>
    <row r="48" spans="1:15" ht="13.5" thickBot="1">
      <c r="A48" s="93" t="s">
        <v>0</v>
      </c>
      <c r="B48" s="87">
        <v>5</v>
      </c>
      <c r="C48" s="87">
        <v>286</v>
      </c>
      <c r="D48" s="87">
        <v>917</v>
      </c>
      <c r="E48" s="87">
        <v>3217</v>
      </c>
      <c r="F48" s="87">
        <v>17</v>
      </c>
      <c r="G48" s="87">
        <f>SUM(G6:G47)</f>
        <v>5170</v>
      </c>
      <c r="H48" s="86">
        <f t="shared" si="0"/>
        <v>9612</v>
      </c>
      <c r="I48" s="87">
        <v>2</v>
      </c>
      <c r="J48" s="87">
        <v>166</v>
      </c>
      <c r="K48" s="87">
        <v>1229</v>
      </c>
      <c r="L48" s="87">
        <v>2231</v>
      </c>
      <c r="M48" s="87">
        <v>9</v>
      </c>
      <c r="N48" s="87">
        <f>SUM(N6:N47)</f>
        <v>3766</v>
      </c>
      <c r="O48" s="92">
        <f t="shared" si="1"/>
        <v>7403</v>
      </c>
    </row>
  </sheetData>
  <mergeCells count="6">
    <mergeCell ref="A1:O3"/>
    <mergeCell ref="O4:O5"/>
    <mergeCell ref="A4:A5"/>
    <mergeCell ref="B4:G4"/>
    <mergeCell ref="H4:H5"/>
    <mergeCell ref="I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39" sqref="A39"/>
    </sheetView>
  </sheetViews>
  <sheetFormatPr defaultColWidth="9.140625" defaultRowHeight="12.75"/>
  <cols>
    <col min="1" max="1" width="74.140625" style="0" customWidth="1"/>
    <col min="2" max="3" width="21.8515625" style="0" bestFit="1" customWidth="1"/>
    <col min="4" max="4" width="9.57421875" style="0" bestFit="1" customWidth="1"/>
  </cols>
  <sheetData>
    <row r="1" spans="1:4" ht="12.75">
      <c r="A1" s="140" t="s">
        <v>112</v>
      </c>
      <c r="B1" s="142"/>
      <c r="C1" s="142"/>
      <c r="D1" s="142"/>
    </row>
    <row r="2" spans="1:4" ht="12.75">
      <c r="A2" s="142"/>
      <c r="B2" s="142"/>
      <c r="C2" s="142"/>
      <c r="D2" s="142"/>
    </row>
    <row r="3" spans="1:4" ht="13.5" thickBot="1">
      <c r="A3" s="143"/>
      <c r="B3" s="143"/>
      <c r="C3" s="143"/>
      <c r="D3" s="143"/>
    </row>
    <row r="4" spans="1:4" ht="25.5">
      <c r="A4" s="88"/>
      <c r="B4" s="89" t="s">
        <v>109</v>
      </c>
      <c r="C4" s="89" t="s">
        <v>110</v>
      </c>
      <c r="D4" s="90" t="s">
        <v>44</v>
      </c>
    </row>
    <row r="5" spans="1:4" ht="33" customHeight="1">
      <c r="A5" s="95" t="s">
        <v>45</v>
      </c>
      <c r="B5" s="2">
        <v>2</v>
      </c>
      <c r="C5" s="2">
        <v>2</v>
      </c>
      <c r="D5" s="82">
        <f aca="true" t="shared" si="0" ref="D5:D25">(C5-B5)/B5</f>
        <v>0</v>
      </c>
    </row>
    <row r="6" spans="1:4" ht="12.75">
      <c r="A6" s="95" t="s">
        <v>46</v>
      </c>
      <c r="B6" s="2">
        <v>472</v>
      </c>
      <c r="C6" s="2">
        <v>433</v>
      </c>
      <c r="D6" s="82">
        <f t="shared" si="0"/>
        <v>-0.0826271186440678</v>
      </c>
    </row>
    <row r="7" spans="1:4" ht="12.75">
      <c r="A7" s="95" t="s">
        <v>47</v>
      </c>
      <c r="B7" s="2">
        <v>133</v>
      </c>
      <c r="C7" s="2">
        <v>119</v>
      </c>
      <c r="D7" s="82">
        <f t="shared" si="0"/>
        <v>-0.10526315789473684</v>
      </c>
    </row>
    <row r="8" spans="1:4" ht="12.75">
      <c r="A8" s="95" t="s">
        <v>48</v>
      </c>
      <c r="B8" s="2">
        <v>1085</v>
      </c>
      <c r="C8" s="2">
        <v>935</v>
      </c>
      <c r="D8" s="82">
        <f t="shared" si="0"/>
        <v>-0.1382488479262673</v>
      </c>
    </row>
    <row r="9" spans="1:4" ht="12.75">
      <c r="A9" s="95" t="s">
        <v>111</v>
      </c>
      <c r="B9" s="2">
        <v>6</v>
      </c>
      <c r="C9" s="2">
        <v>1</v>
      </c>
      <c r="D9" s="82">
        <f t="shared" si="0"/>
        <v>-0.8333333333333334</v>
      </c>
    </row>
    <row r="10" spans="1:4" ht="12.75">
      <c r="A10" s="95" t="s">
        <v>49</v>
      </c>
      <c r="B10" s="2">
        <v>1460</v>
      </c>
      <c r="C10" s="2">
        <v>318</v>
      </c>
      <c r="D10" s="82">
        <f t="shared" si="0"/>
        <v>-0.7821917808219178</v>
      </c>
    </row>
    <row r="11" spans="1:4" ht="12.75">
      <c r="A11" s="95" t="s">
        <v>50</v>
      </c>
      <c r="B11" s="2">
        <v>299</v>
      </c>
      <c r="C11" s="2">
        <v>281</v>
      </c>
      <c r="D11" s="82">
        <f t="shared" si="0"/>
        <v>-0.06020066889632107</v>
      </c>
    </row>
    <row r="12" spans="1:4" ht="12.75">
      <c r="A12" s="95" t="s">
        <v>51</v>
      </c>
      <c r="B12" s="2">
        <v>2637</v>
      </c>
      <c r="C12" s="2">
        <v>2554</v>
      </c>
      <c r="D12" s="82">
        <f t="shared" si="0"/>
        <v>-0.03147516116799393</v>
      </c>
    </row>
    <row r="13" spans="1:4" ht="12.75">
      <c r="A13" s="95" t="s">
        <v>52</v>
      </c>
      <c r="B13" s="2">
        <v>1148</v>
      </c>
      <c r="C13" s="2">
        <v>625</v>
      </c>
      <c r="D13" s="82">
        <f t="shared" si="0"/>
        <v>-0.45557491289198604</v>
      </c>
    </row>
    <row r="14" spans="1:4" ht="12.75">
      <c r="A14" s="95" t="s">
        <v>53</v>
      </c>
      <c r="B14" s="2">
        <v>25</v>
      </c>
      <c r="C14" s="2">
        <v>31</v>
      </c>
      <c r="D14" s="82">
        <f t="shared" si="0"/>
        <v>0.24</v>
      </c>
    </row>
    <row r="15" spans="1:4" ht="12.75">
      <c r="A15" s="95" t="s">
        <v>54</v>
      </c>
      <c r="B15" s="2">
        <v>395</v>
      </c>
      <c r="C15" s="2">
        <v>355</v>
      </c>
      <c r="D15" s="82">
        <f t="shared" si="0"/>
        <v>-0.10126582278481013</v>
      </c>
    </row>
    <row r="16" spans="1:4" ht="12.75">
      <c r="A16" s="95" t="s">
        <v>55</v>
      </c>
      <c r="B16" s="2">
        <v>12</v>
      </c>
      <c r="C16" s="2">
        <v>13</v>
      </c>
      <c r="D16" s="82">
        <f t="shared" si="0"/>
        <v>0.08333333333333333</v>
      </c>
    </row>
    <row r="17" spans="1:4" ht="12.75">
      <c r="A17" s="95" t="s">
        <v>56</v>
      </c>
      <c r="B17" s="2">
        <v>530</v>
      </c>
      <c r="C17" s="2">
        <v>447</v>
      </c>
      <c r="D17" s="82">
        <f t="shared" si="0"/>
        <v>-0.15660377358490565</v>
      </c>
    </row>
    <row r="18" spans="1:4" ht="12.75">
      <c r="A18" s="95" t="s">
        <v>57</v>
      </c>
      <c r="B18" s="2">
        <v>434</v>
      </c>
      <c r="C18" s="2">
        <v>449</v>
      </c>
      <c r="D18" s="82">
        <f t="shared" si="0"/>
        <v>0.03456221198156682</v>
      </c>
    </row>
    <row r="19" spans="1:4" ht="12.75">
      <c r="A19" s="95" t="s">
        <v>58</v>
      </c>
      <c r="B19" s="2">
        <v>139</v>
      </c>
      <c r="C19" s="2">
        <v>123</v>
      </c>
      <c r="D19" s="82">
        <f t="shared" si="0"/>
        <v>-0.11510791366906475</v>
      </c>
    </row>
    <row r="20" spans="1:4" ht="12.75">
      <c r="A20" s="95" t="s">
        <v>59</v>
      </c>
      <c r="B20" s="2">
        <v>163</v>
      </c>
      <c r="C20" s="2">
        <v>114</v>
      </c>
      <c r="D20" s="82">
        <f t="shared" si="0"/>
        <v>-0.3006134969325153</v>
      </c>
    </row>
    <row r="21" spans="1:4" ht="15" customHeight="1">
      <c r="A21" s="95" t="s">
        <v>60</v>
      </c>
      <c r="B21" s="2">
        <v>24</v>
      </c>
      <c r="C21" s="2">
        <v>30</v>
      </c>
      <c r="D21" s="82">
        <f t="shared" si="0"/>
        <v>0.25</v>
      </c>
    </row>
    <row r="22" spans="1:4" ht="12.75">
      <c r="A22" s="95" t="s">
        <v>61</v>
      </c>
      <c r="B22" s="2">
        <v>77</v>
      </c>
      <c r="C22" s="2">
        <v>74</v>
      </c>
      <c r="D22" s="82">
        <f t="shared" si="0"/>
        <v>-0.03896103896103896</v>
      </c>
    </row>
    <row r="23" spans="1:4" ht="12.75">
      <c r="A23" s="95" t="s">
        <v>62</v>
      </c>
      <c r="B23" s="2">
        <v>452</v>
      </c>
      <c r="C23" s="2">
        <v>399</v>
      </c>
      <c r="D23" s="82">
        <f t="shared" si="0"/>
        <v>-0.1172566371681416</v>
      </c>
    </row>
    <row r="24" spans="1:4" ht="12.75">
      <c r="A24" s="95" t="s">
        <v>63</v>
      </c>
      <c r="B24" s="2">
        <v>119</v>
      </c>
      <c r="C24" s="2">
        <v>100</v>
      </c>
      <c r="D24" s="82">
        <f t="shared" si="0"/>
        <v>-0.15966386554621848</v>
      </c>
    </row>
    <row r="25" spans="1:4" ht="13.5" thickBot="1">
      <c r="A25" s="96" t="s">
        <v>0</v>
      </c>
      <c r="B25" s="87">
        <v>9612</v>
      </c>
      <c r="C25" s="87">
        <v>7403</v>
      </c>
      <c r="D25" s="85">
        <f t="shared" si="0"/>
        <v>-0.2298168955472326</v>
      </c>
    </row>
  </sheetData>
  <mergeCells count="1">
    <mergeCell ref="A1:D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Alina Sarbu</cp:lastModifiedBy>
  <cp:lastPrinted>2010-02-12T08:35:11Z</cp:lastPrinted>
  <dcterms:created xsi:type="dcterms:W3CDTF">2009-11-13T11:11:16Z</dcterms:created>
  <dcterms:modified xsi:type="dcterms:W3CDTF">2010-02-12T11:08:30Z</dcterms:modified>
  <cp:category/>
  <cp:version/>
  <cp:contentType/>
  <cp:contentStatus/>
</cp:coreProperties>
</file>