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ragul de rentabilitate" sheetId="1" r:id="rId1"/>
  </sheets>
  <definedNames>
    <definedName name="_xlnm.Print_Area" localSheetId="0">'Pragul de rentabilitate'!$A$6:$F$46</definedName>
    <definedName name="valuevx">42.314159</definedName>
    <definedName name="vertex42_copyright" hidden="1">"© 2016 Vertex42 LLC"</definedName>
    <definedName name="vertex42_id" hidden="1">"business-plan-workbook.xlsx"</definedName>
    <definedName name="vertex42_title" hidden="1">"Business Plan Template"</definedName>
  </definedNames>
  <calcPr calcId="144525"/>
</workbook>
</file>

<file path=xl/calcChain.xml><?xml version="1.0" encoding="utf-8"?>
<calcChain xmlns="http://schemas.openxmlformats.org/spreadsheetml/2006/main">
  <c r="I29" i="1" l="1"/>
  <c r="I22" i="1"/>
  <c r="I31" i="1" s="1"/>
  <c r="I32" i="1" s="1"/>
  <c r="E22" i="1"/>
  <c r="I33" i="1" l="1"/>
  <c r="E27" i="1" l="1"/>
  <c r="E30" i="1"/>
</calcChain>
</file>

<file path=xl/sharedStrings.xml><?xml version="1.0" encoding="utf-8"?>
<sst xmlns="http://schemas.openxmlformats.org/spreadsheetml/2006/main" count="36" uniqueCount="27">
  <si>
    <t>Total</t>
  </si>
  <si>
    <t>Pragul de rentabilitate al afacerii</t>
  </si>
  <si>
    <t>Prețul de vânzare per unitate</t>
  </si>
  <si>
    <t>Costurile fixe ale afacerii</t>
  </si>
  <si>
    <t>Reclamă</t>
  </si>
  <si>
    <t>Servicii de contabilitate</t>
  </si>
  <si>
    <t>Cheltuieli cu asigurarea utilajelor</t>
  </si>
  <si>
    <t>Cheltuieli cu închirierea</t>
  </si>
  <si>
    <t>Taxe și impozite</t>
  </si>
  <si>
    <t>Cheltuieli cu utilitățile</t>
  </si>
  <si>
    <t>Alte cheltuieli....................</t>
  </si>
  <si>
    <t>Total costuri fixe</t>
  </si>
  <si>
    <t>Costurile variabile ale afacerii</t>
  </si>
  <si>
    <t>Salarii ale personalului direct productiv și contribuții sociale</t>
  </si>
  <si>
    <t>Salarii ale personalului indirect productiv și contribuții sociale</t>
  </si>
  <si>
    <t>Costuri variabile calculate ca procent</t>
  </si>
  <si>
    <t>Comision de vânzare</t>
  </si>
  <si>
    <t>Alte cheltuieli ...........</t>
  </si>
  <si>
    <t>Materii prime și materiale</t>
  </si>
  <si>
    <t>Întreținerea, reparația echipamentelor</t>
  </si>
  <si>
    <t>Cheltuieli cu amortizarea echipamentelor</t>
  </si>
  <si>
    <t>Total costuri variabile pe unitate</t>
  </si>
  <si>
    <t>Procentul marjei unitare</t>
  </si>
  <si>
    <t xml:space="preserve">Marja unitară a costului variabil </t>
  </si>
  <si>
    <t>Numărul de unități vândute pentru atingerea pragului de rentabilitate</t>
  </si>
  <si>
    <t>Volumul vânzărilor necesar atingerii pragului de rentabilitate</t>
  </si>
  <si>
    <t>Analiza pragului de rentabilitate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</si>
</sst>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lei&quot;_-;\-* #,##0.00\ &quot;lei&quot;_-;_-* &quot;-&quot;??\ &quot;lei&quot;_-;_-@_-"/>
    <numFmt numFmtId="164" formatCode="_(* #,##0.00_);_(* \(#,##0.00\);_(* &quot;-&quot;??_);_(@_)"/>
    <numFmt numFmtId="165" formatCode="&quot;$&quot;#,##0.00"/>
    <numFmt numFmtId="166" formatCode="#,##0.00\ &quot;lei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Arial"/>
      <family val="2"/>
    </font>
    <font>
      <u/>
      <sz val="10"/>
      <color indexed="12"/>
      <name val="Verdana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775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0">
    <xf numFmtId="0" fontId="0" fillId="0" borderId="0" xfId="0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4" fontId="2" fillId="8" borderId="7" xfId="1" applyNumberFormat="1" applyFont="1" applyFill="1" applyBorder="1" applyAlignment="1">
      <alignment vertical="center"/>
    </xf>
    <xf numFmtId="0" fontId="2" fillId="5" borderId="4" xfId="3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44" fontId="0" fillId="8" borderId="9" xfId="1" applyNumberFormat="1" applyFont="1" applyFill="1" applyBorder="1" applyAlignment="1">
      <alignment horizontal="right" vertical="center"/>
    </xf>
    <xf numFmtId="44" fontId="0" fillId="8" borderId="11" xfId="1" applyNumberFormat="1" applyFont="1" applyFill="1" applyBorder="1" applyAlignment="1">
      <alignment horizontal="right" vertical="center"/>
    </xf>
    <xf numFmtId="44" fontId="0" fillId="8" borderId="13" xfId="1" applyNumberFormat="1" applyFont="1" applyFill="1" applyBorder="1" applyAlignment="1">
      <alignment horizontal="right" vertical="center"/>
    </xf>
    <xf numFmtId="44" fontId="2" fillId="5" borderId="6" xfId="1" applyNumberFormat="1" applyFont="1" applyFill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44" fontId="0" fillId="8" borderId="17" xfId="1" applyNumberFormat="1" applyFont="1" applyFill="1" applyBorder="1" applyAlignment="1">
      <alignment horizontal="right" vertical="center"/>
    </xf>
    <xf numFmtId="0" fontId="2" fillId="5" borderId="18" xfId="3" applyFont="1" applyFill="1" applyBorder="1" applyAlignment="1">
      <alignment vertical="center"/>
    </xf>
    <xf numFmtId="44" fontId="2" fillId="5" borderId="19" xfId="1" applyNumberFormat="1" applyFont="1" applyFill="1" applyBorder="1" applyAlignment="1">
      <alignment horizontal="right" vertical="center"/>
    </xf>
    <xf numFmtId="0" fontId="2" fillId="6" borderId="18" xfId="0" applyFont="1" applyFill="1" applyBorder="1" applyAlignment="1">
      <alignment vertical="center"/>
    </xf>
    <xf numFmtId="10" fontId="0" fillId="8" borderId="9" xfId="1" applyNumberFormat="1" applyFont="1" applyFill="1" applyBorder="1" applyAlignment="1">
      <alignment vertical="center"/>
    </xf>
    <xf numFmtId="10" fontId="0" fillId="8" borderId="17" xfId="1" applyNumberFormat="1" applyFont="1" applyFill="1" applyBorder="1" applyAlignment="1">
      <alignment vertical="center"/>
    </xf>
    <xf numFmtId="0" fontId="0" fillId="9" borderId="0" xfId="0" applyFill="1"/>
    <xf numFmtId="0" fontId="0" fillId="9" borderId="0" xfId="0" applyFont="1" applyFill="1" applyAlignment="1">
      <alignment vertical="center"/>
    </xf>
    <xf numFmtId="0" fontId="0" fillId="9" borderId="0" xfId="0" applyFont="1" applyFill="1" applyBorder="1" applyAlignment="1">
      <alignment vertical="center"/>
    </xf>
    <xf numFmtId="10" fontId="2" fillId="6" borderId="19" xfId="1" applyNumberFormat="1" applyFont="1" applyFill="1" applyBorder="1" applyAlignment="1">
      <alignment vertical="center"/>
    </xf>
    <xf numFmtId="0" fontId="2" fillId="5" borderId="7" xfId="3" applyFont="1" applyFill="1" applyBorder="1" applyAlignment="1">
      <alignment vertical="center"/>
    </xf>
    <xf numFmtId="166" fontId="2" fillId="5" borderId="7" xfId="1" applyNumberFormat="1" applyFont="1" applyFill="1" applyBorder="1" applyAlignment="1">
      <alignment vertical="center"/>
    </xf>
    <xf numFmtId="10" fontId="2" fillId="5" borderId="7" xfId="1" applyNumberFormat="1" applyFont="1" applyFill="1" applyBorder="1" applyAlignment="1">
      <alignment vertical="center"/>
    </xf>
    <xf numFmtId="0" fontId="0" fillId="5" borderId="7" xfId="3" applyFont="1" applyFill="1" applyBorder="1" applyAlignment="1">
      <alignment vertical="center"/>
    </xf>
    <xf numFmtId="0" fontId="0" fillId="10" borderId="20" xfId="0" applyFont="1" applyFill="1" applyBorder="1" applyAlignment="1">
      <alignment horizontal="center" vertical="center" wrapText="1"/>
    </xf>
    <xf numFmtId="0" fontId="0" fillId="10" borderId="22" xfId="0" applyFont="1" applyFill="1" applyBorder="1" applyAlignment="1">
      <alignment horizontal="center" vertical="center" wrapText="1"/>
    </xf>
    <xf numFmtId="0" fontId="0" fillId="10" borderId="24" xfId="0" applyFont="1" applyFill="1" applyBorder="1" applyAlignment="1">
      <alignment horizontal="center" vertical="center" wrapText="1"/>
    </xf>
    <xf numFmtId="166" fontId="2" fillId="5" borderId="21" xfId="1" applyNumberFormat="1" applyFont="1" applyFill="1" applyBorder="1" applyAlignment="1">
      <alignment horizontal="center" vertical="center"/>
    </xf>
    <xf numFmtId="166" fontId="2" fillId="5" borderId="23" xfId="1" applyNumberFormat="1" applyFont="1" applyFill="1" applyBorder="1" applyAlignment="1">
      <alignment horizontal="center" vertical="center"/>
    </xf>
    <xf numFmtId="166" fontId="2" fillId="5" borderId="25" xfId="1" applyNumberFormat="1" applyFont="1" applyFill="1" applyBorder="1" applyAlignment="1">
      <alignment horizontal="center" vertical="center"/>
    </xf>
    <xf numFmtId="0" fontId="6" fillId="4" borderId="14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3" fontId="2" fillId="5" borderId="21" xfId="1" applyNumberFormat="1" applyFont="1" applyFill="1" applyBorder="1" applyAlignment="1">
      <alignment horizontal="center" vertical="center"/>
    </xf>
    <xf numFmtId="3" fontId="2" fillId="5" borderId="23" xfId="1" applyNumberFormat="1" applyFont="1" applyFill="1" applyBorder="1" applyAlignment="1">
      <alignment horizontal="center" vertical="center"/>
    </xf>
    <xf numFmtId="3" fontId="2" fillId="5" borderId="25" xfId="1" applyNumberFormat="1" applyFont="1" applyFill="1" applyBorder="1" applyAlignment="1">
      <alignment horizontal="center" vertical="center"/>
    </xf>
  </cellXfs>
  <cellStyles count="6">
    <cellStyle name="40% - Accent1" xfId="3" builtinId="31"/>
    <cellStyle name="Accent1" xfId="2" builtinId="29"/>
    <cellStyle name="Comma" xfId="1" builtinId="3"/>
    <cellStyle name="Hyperlink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zoomScale="115" zoomScaleNormal="115" workbookViewId="0">
      <selection activeCell="L2" sqref="L2"/>
    </sheetView>
  </sheetViews>
  <sheetFormatPr defaultColWidth="0" defaultRowHeight="15" zeroHeight="1" x14ac:dyDescent="0.25"/>
  <cols>
    <col min="1" max="1" width="7.85546875" style="25" customWidth="1"/>
    <col min="2" max="2" width="6.85546875" customWidth="1"/>
    <col min="3" max="3" width="6.140625" customWidth="1"/>
    <col min="4" max="4" width="38.5703125" customWidth="1"/>
    <col min="5" max="5" width="16" customWidth="1"/>
    <col min="6" max="6" width="5.7109375" customWidth="1"/>
    <col min="7" max="7" width="6" customWidth="1"/>
    <col min="8" max="8" width="35.7109375" customWidth="1"/>
    <col min="9" max="9" width="13.85546875" customWidth="1"/>
    <col min="10" max="10" width="7.7109375" customWidth="1"/>
    <col min="11" max="11" width="7.42578125" customWidth="1"/>
    <col min="12" max="13" width="9.140625" style="25" customWidth="1"/>
    <col min="14" max="16384" width="9.140625" hidden="1"/>
  </cols>
  <sheetData>
    <row r="1" spans="1:13" s="25" customFormat="1" x14ac:dyDescent="0.25"/>
    <row r="2" spans="1:13" s="25" customFormat="1" x14ac:dyDescent="0.25"/>
    <row r="3" spans="1:13" x14ac:dyDescent="0.25"/>
    <row r="4" spans="1:13" x14ac:dyDescent="0.25"/>
    <row r="5" spans="1:13" ht="15.75" thickBot="1" x14ac:dyDescent="0.3"/>
    <row r="6" spans="1:13" ht="22.5" customHeight="1" x14ac:dyDescent="0.25">
      <c r="D6" s="41" t="s">
        <v>1</v>
      </c>
      <c r="E6" s="42"/>
      <c r="F6" s="42"/>
      <c r="G6" s="42"/>
      <c r="H6" s="42"/>
      <c r="I6" s="43"/>
    </row>
    <row r="7" spans="1:13" ht="22.5" customHeight="1" thickBot="1" x14ac:dyDescent="0.3">
      <c r="D7" s="44"/>
      <c r="E7" s="45"/>
      <c r="F7" s="45"/>
      <c r="G7" s="45"/>
      <c r="H7" s="45"/>
      <c r="I7" s="46"/>
    </row>
    <row r="8" spans="1:13" x14ac:dyDescent="0.25">
      <c r="D8" s="1"/>
      <c r="E8" s="5"/>
      <c r="H8" s="1"/>
      <c r="I8" s="2"/>
    </row>
    <row r="9" spans="1:13" x14ac:dyDescent="0.25">
      <c r="D9" s="6" t="s">
        <v>2</v>
      </c>
      <c r="E9" s="7">
        <v>350</v>
      </c>
      <c r="H9" s="1"/>
      <c r="I9" s="2"/>
    </row>
    <row r="10" spans="1:13" ht="15.75" thickBot="1" x14ac:dyDescent="0.3"/>
    <row r="11" spans="1:13" s="3" customFormat="1" ht="14.25" customHeight="1" thickBot="1" x14ac:dyDescent="0.3">
      <c r="A11" s="26"/>
      <c r="D11" s="39" t="s">
        <v>3</v>
      </c>
      <c r="E11" s="40"/>
      <c r="H11" s="39" t="s">
        <v>12</v>
      </c>
      <c r="I11" s="40"/>
      <c r="L11" s="26"/>
      <c r="M11" s="26"/>
    </row>
    <row r="12" spans="1:13" s="3" customFormat="1" ht="14.25" customHeight="1" x14ac:dyDescent="0.25">
      <c r="A12" s="26"/>
      <c r="D12" s="11" t="s">
        <v>4</v>
      </c>
      <c r="E12" s="14">
        <v>1000</v>
      </c>
      <c r="H12" s="9" t="s">
        <v>18</v>
      </c>
      <c r="I12" s="14">
        <v>60</v>
      </c>
      <c r="L12" s="26"/>
      <c r="M12" s="26"/>
    </row>
    <row r="13" spans="1:13" s="3" customFormat="1" ht="14.25" customHeight="1" x14ac:dyDescent="0.25">
      <c r="A13" s="26"/>
      <c r="D13" s="12" t="s">
        <v>5</v>
      </c>
      <c r="E13" s="15">
        <v>500</v>
      </c>
      <c r="H13" s="10" t="s">
        <v>19</v>
      </c>
      <c r="I13" s="15">
        <v>10</v>
      </c>
      <c r="L13" s="26"/>
      <c r="M13" s="26"/>
    </row>
    <row r="14" spans="1:13" s="3" customFormat="1" ht="30" x14ac:dyDescent="0.25">
      <c r="A14" s="26"/>
      <c r="D14" s="12" t="s">
        <v>6</v>
      </c>
      <c r="E14" s="15">
        <v>10</v>
      </c>
      <c r="H14" s="12" t="s">
        <v>14</v>
      </c>
      <c r="I14" s="15">
        <v>75</v>
      </c>
      <c r="L14" s="26"/>
      <c r="M14" s="26"/>
    </row>
    <row r="15" spans="1:13" s="3" customFormat="1" ht="30" x14ac:dyDescent="0.25">
      <c r="A15" s="26"/>
      <c r="D15" s="12" t="s">
        <v>13</v>
      </c>
      <c r="E15" s="15">
        <v>2500</v>
      </c>
      <c r="H15" s="12" t="s">
        <v>10</v>
      </c>
      <c r="I15" s="15">
        <v>150</v>
      </c>
      <c r="L15" s="26"/>
      <c r="M15" s="26"/>
    </row>
    <row r="16" spans="1:13" s="3" customFormat="1" ht="14.25" customHeight="1" x14ac:dyDescent="0.25">
      <c r="A16" s="26"/>
      <c r="D16" s="12" t="s">
        <v>7</v>
      </c>
      <c r="E16" s="15">
        <v>2000</v>
      </c>
      <c r="H16" s="12" t="s">
        <v>10</v>
      </c>
      <c r="I16" s="15"/>
      <c r="L16" s="26"/>
      <c r="M16" s="26"/>
    </row>
    <row r="17" spans="1:13" s="3" customFormat="1" ht="14.25" customHeight="1" x14ac:dyDescent="0.25">
      <c r="A17" s="26"/>
      <c r="D17" s="12" t="s">
        <v>8</v>
      </c>
      <c r="E17" s="15">
        <v>1000</v>
      </c>
      <c r="H17" s="12" t="s">
        <v>10</v>
      </c>
      <c r="I17" s="15"/>
      <c r="L17" s="26"/>
      <c r="M17" s="26"/>
    </row>
    <row r="18" spans="1:13" s="3" customFormat="1" ht="14.25" customHeight="1" x14ac:dyDescent="0.25">
      <c r="A18" s="26"/>
      <c r="D18" s="12" t="s">
        <v>9</v>
      </c>
      <c r="E18" s="15">
        <v>500</v>
      </c>
      <c r="H18" s="12" t="s">
        <v>10</v>
      </c>
      <c r="I18" s="15"/>
      <c r="L18" s="26"/>
      <c r="M18" s="26"/>
    </row>
    <row r="19" spans="1:13" s="3" customFormat="1" ht="14.25" customHeight="1" x14ac:dyDescent="0.25">
      <c r="A19" s="26"/>
      <c r="D19" s="12" t="s">
        <v>20</v>
      </c>
      <c r="E19" s="15">
        <v>150</v>
      </c>
      <c r="H19" s="12" t="s">
        <v>10</v>
      </c>
      <c r="I19" s="15"/>
      <c r="L19" s="26"/>
      <c r="M19" s="26"/>
    </row>
    <row r="20" spans="1:13" s="3" customFormat="1" ht="14.25" customHeight="1" x14ac:dyDescent="0.25">
      <c r="A20" s="26"/>
      <c r="D20" s="12" t="s">
        <v>10</v>
      </c>
      <c r="E20" s="15"/>
      <c r="H20" s="12" t="s">
        <v>10</v>
      </c>
      <c r="I20" s="15"/>
      <c r="L20" s="26"/>
      <c r="M20" s="26"/>
    </row>
    <row r="21" spans="1:13" s="3" customFormat="1" ht="14.25" customHeight="1" thickBot="1" x14ac:dyDescent="0.3">
      <c r="A21" s="26"/>
      <c r="D21" s="13" t="s">
        <v>10</v>
      </c>
      <c r="E21" s="16"/>
      <c r="H21" s="12" t="s">
        <v>10</v>
      </c>
      <c r="I21" s="19"/>
      <c r="L21" s="26"/>
      <c r="M21" s="26"/>
    </row>
    <row r="22" spans="1:13" s="3" customFormat="1" ht="14.25" customHeight="1" thickBot="1" x14ac:dyDescent="0.3">
      <c r="A22" s="26"/>
      <c r="D22" s="8" t="s">
        <v>11</v>
      </c>
      <c r="E22" s="17">
        <f>SUM(E12:E21)</f>
        <v>7660</v>
      </c>
      <c r="H22" s="20" t="s">
        <v>11</v>
      </c>
      <c r="I22" s="21">
        <f>SUM(I12:I21)</f>
        <v>295</v>
      </c>
      <c r="L22" s="26"/>
      <c r="M22" s="26"/>
    </row>
    <row r="23" spans="1:13" s="3" customFormat="1" ht="14.25" customHeight="1" x14ac:dyDescent="0.25">
      <c r="A23" s="26"/>
      <c r="L23" s="26"/>
      <c r="M23" s="26"/>
    </row>
    <row r="24" spans="1:13" s="3" customFormat="1" ht="14.25" customHeight="1" x14ac:dyDescent="0.25">
      <c r="A24" s="26"/>
      <c r="L24" s="26"/>
      <c r="M24" s="26"/>
    </row>
    <row r="25" spans="1:13" s="3" customFormat="1" ht="14.25" customHeight="1" thickBot="1" x14ac:dyDescent="0.3">
      <c r="A25" s="26"/>
      <c r="L25" s="26"/>
      <c r="M25" s="26"/>
    </row>
    <row r="26" spans="1:13" s="3" customFormat="1" ht="14.25" customHeight="1" thickBot="1" x14ac:dyDescent="0.3">
      <c r="A26" s="26"/>
      <c r="D26" s="39" t="s">
        <v>26</v>
      </c>
      <c r="E26" s="40"/>
      <c r="G26" s="4"/>
      <c r="H26" s="39" t="s">
        <v>15</v>
      </c>
      <c r="I26" s="40"/>
      <c r="L26" s="26"/>
      <c r="M26" s="26"/>
    </row>
    <row r="27" spans="1:13" s="3" customFormat="1" ht="14.25" customHeight="1" x14ac:dyDescent="0.25">
      <c r="A27" s="26"/>
      <c r="D27" s="33" t="s">
        <v>24</v>
      </c>
      <c r="E27" s="47">
        <f>ROUNDUP(E22/I32,0)</f>
        <v>205</v>
      </c>
      <c r="G27" s="4"/>
      <c r="H27" s="9" t="s">
        <v>16</v>
      </c>
      <c r="I27" s="23">
        <v>0.05</v>
      </c>
      <c r="L27" s="26"/>
      <c r="M27" s="26"/>
    </row>
    <row r="28" spans="1:13" s="3" customFormat="1" ht="14.25" customHeight="1" thickBot="1" x14ac:dyDescent="0.3">
      <c r="A28" s="26"/>
      <c r="D28" s="34"/>
      <c r="E28" s="48"/>
      <c r="G28" s="4"/>
      <c r="H28" s="18" t="s">
        <v>17</v>
      </c>
      <c r="I28" s="24">
        <v>0</v>
      </c>
      <c r="L28" s="26"/>
      <c r="M28" s="26"/>
    </row>
    <row r="29" spans="1:13" s="3" customFormat="1" ht="14.25" customHeight="1" thickBot="1" x14ac:dyDescent="0.3">
      <c r="A29" s="27"/>
      <c r="D29" s="35"/>
      <c r="E29" s="49"/>
      <c r="G29" s="4"/>
      <c r="H29" s="22" t="s">
        <v>0</v>
      </c>
      <c r="I29" s="28">
        <f>SUM(I26:I28)</f>
        <v>0.05</v>
      </c>
      <c r="L29" s="26"/>
      <c r="M29" s="26"/>
    </row>
    <row r="30" spans="1:13" s="3" customFormat="1" ht="14.25" customHeight="1" x14ac:dyDescent="0.25">
      <c r="A30" s="26"/>
      <c r="D30" s="33" t="s">
        <v>25</v>
      </c>
      <c r="E30" s="36">
        <f>E22/I33</f>
        <v>71493.333333333343</v>
      </c>
      <c r="G30" s="4"/>
      <c r="L30" s="26"/>
      <c r="M30" s="26"/>
    </row>
    <row r="31" spans="1:13" s="3" customFormat="1" ht="14.25" customHeight="1" x14ac:dyDescent="0.25">
      <c r="A31" s="26"/>
      <c r="D31" s="34"/>
      <c r="E31" s="37"/>
      <c r="H31" s="29" t="s">
        <v>21</v>
      </c>
      <c r="I31" s="30">
        <f>I22+I29*E9</f>
        <v>312.5</v>
      </c>
      <c r="L31" s="26"/>
      <c r="M31" s="26"/>
    </row>
    <row r="32" spans="1:13" s="3" customFormat="1" ht="14.25" customHeight="1" x14ac:dyDescent="0.25">
      <c r="A32" s="26"/>
      <c r="D32" s="34"/>
      <c r="E32" s="37"/>
      <c r="H32" s="32" t="s">
        <v>23</v>
      </c>
      <c r="I32" s="30">
        <f>E9-I31</f>
        <v>37.5</v>
      </c>
      <c r="L32" s="26"/>
      <c r="M32" s="26"/>
    </row>
    <row r="33" spans="1:13" s="3" customFormat="1" ht="14.25" customHeight="1" thickBot="1" x14ac:dyDescent="0.3">
      <c r="A33" s="26"/>
      <c r="D33" s="35"/>
      <c r="E33" s="38"/>
      <c r="H33" s="32" t="s">
        <v>22</v>
      </c>
      <c r="I33" s="31">
        <f>I32/E9</f>
        <v>0.10714285714285714</v>
      </c>
      <c r="L33" s="26"/>
      <c r="M33" s="26"/>
    </row>
    <row r="34" spans="1:13" s="3" customFormat="1" ht="14.25" customHeight="1" x14ac:dyDescent="0.25">
      <c r="A34" s="26"/>
      <c r="L34" s="26"/>
      <c r="M34" s="26"/>
    </row>
    <row r="35" spans="1:13" s="3" customFormat="1" ht="14.25" customHeight="1" x14ac:dyDescent="0.25">
      <c r="A35" s="26"/>
      <c r="L35" s="26"/>
      <c r="M35" s="26"/>
    </row>
    <row r="36" spans="1:13" s="3" customFormat="1" ht="14.25" customHeight="1" x14ac:dyDescent="0.25">
      <c r="A36" s="26"/>
      <c r="L36" s="26"/>
      <c r="M36" s="26"/>
    </row>
    <row r="37" spans="1:13" s="3" customFormat="1" ht="14.2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s="3" customFormat="1" ht="14.2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s="3" customFormat="1" ht="14.25" hidden="1" customHeight="1" x14ac:dyDescent="0.25">
      <c r="A39" s="26"/>
      <c r="L39" s="26"/>
      <c r="M39" s="26"/>
    </row>
    <row r="40" spans="1:13" s="3" customFormat="1" ht="14.25" hidden="1" customHeight="1" x14ac:dyDescent="0.25">
      <c r="A40" s="26"/>
      <c r="L40" s="26"/>
      <c r="M40" s="26"/>
    </row>
    <row r="41" spans="1:13" s="3" customFormat="1" ht="14.25" hidden="1" customHeight="1" x14ac:dyDescent="0.25">
      <c r="A41" s="26"/>
      <c r="L41" s="26"/>
      <c r="M41" s="26"/>
    </row>
    <row r="42" spans="1:13" s="3" customFormat="1" ht="14.25" hidden="1" customHeight="1" x14ac:dyDescent="0.25">
      <c r="A42" s="26"/>
      <c r="L42" s="26"/>
      <c r="M42" s="26"/>
    </row>
    <row r="43" spans="1:13" s="3" customFormat="1" ht="14.25" hidden="1" customHeight="1" x14ac:dyDescent="0.25">
      <c r="A43" s="26"/>
      <c r="L43" s="26"/>
      <c r="M43" s="26"/>
    </row>
    <row r="44" spans="1:13" s="3" customFormat="1" ht="14.25" hidden="1" customHeight="1" x14ac:dyDescent="0.25">
      <c r="A44" s="26"/>
      <c r="L44" s="26"/>
      <c r="M44" s="26"/>
    </row>
  </sheetData>
  <mergeCells count="9">
    <mergeCell ref="D30:D33"/>
    <mergeCell ref="E30:E33"/>
    <mergeCell ref="H26:I26"/>
    <mergeCell ref="D6:I7"/>
    <mergeCell ref="D11:E11"/>
    <mergeCell ref="H11:I11"/>
    <mergeCell ref="D26:E26"/>
    <mergeCell ref="D27:D29"/>
    <mergeCell ref="E27:E29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Pragul de rentabilitate</vt:lpstr>
      <vt:lpstr>'Pragul de rentabilitate'!Print_Area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2017-06-07T19:49:07Z</dcterms:created>
  <dcterms:modified xsi:type="dcterms:W3CDTF">2017-06-08T07:05:29Z</dcterms:modified>
</cp:coreProperties>
</file>