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3065" tabRatio="936" firstSheet="2" activeTab="6"/>
  </bookViews>
  <sheets>
    <sheet name="susp_ian910_judete" sheetId="1" r:id="rId1"/>
    <sheet name="susp_ian910_caen" sheetId="2" r:id="rId2"/>
    <sheet name="susp_ian-mar910_judete)" sheetId="3" r:id="rId3"/>
    <sheet name="susp_ian-mar910_caen " sheetId="4" r:id="rId4"/>
    <sheet name="dizol_ian910_judete " sheetId="5" r:id="rId5"/>
    <sheet name="dizol_ian910_caen  " sheetId="6" r:id="rId6"/>
    <sheet name="inm_jud" sheetId="7" r:id="rId7"/>
    <sheet name="INM_CAEN" sheetId="8" r:id="rId8"/>
    <sheet name="RAD_jud" sheetId="9" r:id="rId9"/>
    <sheet name="RAD_CAEN" sheetId="10" r:id="rId10"/>
  </sheets>
  <definedNames>
    <definedName name="_xlnm.Print_Area" localSheetId="5">'dizol_ian910_caen  '!$A$1:$F$47</definedName>
    <definedName name="_xlnm.Print_Area" localSheetId="3">'susp_ian-mar910_caen '!$A$1:$F$48</definedName>
  </definedNames>
  <calcPr fullCalcOnLoad="1"/>
</workbook>
</file>

<file path=xl/sharedStrings.xml><?xml version="1.0" encoding="utf-8"?>
<sst xmlns="http://schemas.openxmlformats.org/spreadsheetml/2006/main" count="479" uniqueCount="139">
  <si>
    <t>Total general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</si>
  <si>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</si>
  <si>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</si>
  <si>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</si>
  <si>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</si>
  <si>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</si>
  <si>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</si>
  <si>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</si>
  <si>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</si>
  <si>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</si>
  <si>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</si>
  <si>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</si>
  <si>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</si>
  <si>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</si>
  <si>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</si>
  <si>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</si>
  <si>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</si>
  <si>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</si>
  <si>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</si>
  <si>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</si>
  <si>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</si>
  <si>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</si>
  <si>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</si>
  <si>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</si>
  <si>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</si>
  <si>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</si>
  <si>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</si>
  <si>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</si>
  <si>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Municipiul Bucureşti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</si>
  <si>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</si>
  <si>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</si>
  <si>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</si>
  <si>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</si>
  <si>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</si>
  <si>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</si>
  <si>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</si>
  <si>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</si>
  <si>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</si>
  <si>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</si>
  <si>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</si>
  <si>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</si>
  <si>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</si>
  <si>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</si>
  <si>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Judeţ</t>
  </si>
  <si>
    <t>Dinamica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</si>
  <si>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</si>
  <si>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</si>
  <si>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</si>
  <si>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</si>
  <si>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</si>
  <si>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</si>
  <si>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</si>
  <si>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</si>
  <si>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</si>
  <si>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</si>
  <si>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</si>
  <si>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</si>
  <si>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</si>
  <si>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</si>
  <si>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Învăţământ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</si>
  <si>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</si>
  <si>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</si>
  <si>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</si>
  <si>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</si>
  <si>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</si>
  <si>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</si>
  <si>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</si>
  <si>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Energie electrică şi termică, gaze şi apă</t>
  </si>
  <si>
    <t>Intermedieri financiare</t>
  </si>
  <si>
    <t>Pescuitul şi piscicultura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</si>
  <si>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</si>
  <si>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</si>
  <si>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</si>
  <si>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Denumirea activităţii</t>
  </si>
  <si>
    <t>Versiune CAEN</t>
  </si>
  <si>
    <t>Total CAEN REV 1</t>
  </si>
  <si>
    <t>Total CAEN REV 2</t>
  </si>
  <si>
    <t>REV.1</t>
  </si>
  <si>
    <t>REV.2</t>
  </si>
  <si>
    <t>Suspendari în perioada ianuarie 2009</t>
  </si>
  <si>
    <t>Suspendari în perioada ianuarie  2010</t>
  </si>
  <si>
    <t>Situatia statistică a suspendarilor de activitate efectuate în perioada 01 - 31  ianuarie 2010, comparativ cu aceeaşi perioadă a anului trecut.</t>
  </si>
  <si>
    <t>REV 1</t>
  </si>
  <si>
    <t xml:space="preserve"> Total CAEN REV 1</t>
  </si>
  <si>
    <t>REV 2</t>
  </si>
  <si>
    <t>Suspendari în perioada ianuarie 2010</t>
  </si>
  <si>
    <t>Situaţia statistică a menţiunilor de suspendare activitate efectuate în perioada 01  -  31 ianuarie 2010 comparativ cu aceeaşi perioadă  a anului trecut.</t>
  </si>
  <si>
    <t>Situatia statistică a dizolvarilor voluntare efectuate în perioada 01 - 31  ianuarie 2010, comparativ cu aceeaşi perioadă a anului trecut.</t>
  </si>
  <si>
    <t>Administraţie publică şi apărare; asigurări sociale din sistemul public</t>
  </si>
  <si>
    <t>Silvicultura, exploatare forestieră şi economia vânatului</t>
  </si>
  <si>
    <t>Vânzarea, întreţinerea şi repararea autovehiculelor şi a motocicletelor; comerţ cu amănuntul al carburanţilor pentru autovehicule</t>
  </si>
  <si>
    <t>Asanarea şi îndepărtarea gunoaielor; salubritate şi activităţi similare</t>
  </si>
  <si>
    <t>Extracţia şi prepararea cărbunelui</t>
  </si>
  <si>
    <t>Industria alimentară şi a băuturilor</t>
  </si>
  <si>
    <t>Poştă şi telecomunicaţii</t>
  </si>
  <si>
    <t>Situaţia statistică a menţiunilor de suspendare activitate efectuate în perioada 01  -  31 martie 2010 comparativ cu aceeaşi perioadă  a anului trecut.</t>
  </si>
  <si>
    <t>Situatia statistică a suspendarilor de activitate efectuate în perioada 01  ianuarie  - 31 martie 2010, comparativ cu aceeaşi perioadă a anului trecut.</t>
  </si>
  <si>
    <t>Suspendari în perioada ianuarie-martie 2009</t>
  </si>
  <si>
    <t>Suspendari în perioada ianuarie-martie 2010</t>
  </si>
  <si>
    <t>Suspendari în perioada ianuarie- martie 2009</t>
  </si>
  <si>
    <t>Suspendari în perioada ianuarie- martie 2010</t>
  </si>
  <si>
    <t xml:space="preserve"> </t>
  </si>
  <si>
    <t>Activităţi ale instituţiilor financiare şi bancare (cu excepţia activităţilor de asigurări şi ale caselor de pensii)</t>
  </si>
  <si>
    <t>Producţia, transportul şi distribuţia de energie electrică şi termică, gaze şi apă caldă</t>
  </si>
  <si>
    <t>Dizolvari în perioada ianuarie - martie  2009</t>
  </si>
  <si>
    <t>Dizolvari în perioada ianuarie - martie  2010</t>
  </si>
  <si>
    <t>Dizolvari  în perioada ianuarie - martie  2010</t>
  </si>
  <si>
    <t>Dizolvari  în perioada ianuarie - martie  2009</t>
  </si>
  <si>
    <t>Situaţia statistică a menţiunilor de dizolvare voluntara efectuate în perioada 01 ianuarie - 31 martie 2010 comparativ cu aceeaşi perioadă  a anului trecut.</t>
  </si>
  <si>
    <t>Situaţia statistică a înmatriculărilor efectuate în perioada ianuarie - martie 2010 comparativ cu aceeaşi perioadă  a anului trecut</t>
  </si>
  <si>
    <t>Număr înmatriculari în perioada ianuarie-martie 2009</t>
  </si>
  <si>
    <t>Total ianuarie - martie 2009</t>
  </si>
  <si>
    <t>Număr înmatriculări în perioada ianuarie - martie 2010</t>
  </si>
  <si>
    <t>Total ianuarie martie 2010</t>
  </si>
  <si>
    <t>CA</t>
  </si>
  <si>
    <t>GIE</t>
  </si>
  <si>
    <t>IF</t>
  </si>
  <si>
    <t>II</t>
  </si>
  <si>
    <t>PFA</t>
  </si>
  <si>
    <t>RA</t>
  </si>
  <si>
    <t>SA</t>
  </si>
  <si>
    <t>SCS</t>
  </si>
  <si>
    <t>SRL</t>
  </si>
  <si>
    <t>SC</t>
  </si>
  <si>
    <t>SNC</t>
  </si>
  <si>
    <t>Total General</t>
  </si>
  <si>
    <t>Radieri în perioada ianuarie - martie 2009</t>
  </si>
  <si>
    <t>Radieri în perioada ianuarie - martie 2010</t>
  </si>
  <si>
    <t>Situatia statistică a radierilor voluntare efectuate în perioada ianuarie - martie 2010, comparativ cu aceeaşi perioadă a anului trecut.</t>
  </si>
  <si>
    <t>Situatia statistică a radierilor voluntare efectuate în perioada ianuarie - martie 2010, comparativ cu aceeaşi perioadă a anului trecut</t>
  </si>
  <si>
    <t xml:space="preserve">Denumirea activităţii </t>
  </si>
  <si>
    <t>CAEN Rev 1</t>
  </si>
  <si>
    <t>Activităţi ale personalului angajat în gospodării particulare</t>
  </si>
  <si>
    <t>Total CAEN Rev 1</t>
  </si>
  <si>
    <t>CAEN Rev 2</t>
  </si>
  <si>
    <t>Total CAEN Rev 2</t>
  </si>
  <si>
    <t xml:space="preserve">Total General </t>
  </si>
  <si>
    <t>Număr înmatriculări în perioada ianuarie - martie 2009</t>
  </si>
  <si>
    <t xml:space="preserve">Total general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</si>
</sst>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double"/>
      <bottom style="double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double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0" fontId="1" fillId="0" borderId="9" xfId="19" applyNumberFormat="1" applyFont="1" applyBorder="1" applyAlignment="1" quotePrefix="1">
      <alignment/>
    </xf>
    <xf numFmtId="10" fontId="1" fillId="0" borderId="10" xfId="19" applyNumberFormat="1" applyFont="1" applyBorder="1" applyAlignment="1" quotePrefix="1">
      <alignment/>
    </xf>
    <xf numFmtId="10" fontId="1" fillId="0" borderId="11" xfId="19" applyNumberFormat="1" applyFont="1" applyBorder="1" applyAlignment="1" quotePrefix="1">
      <alignment/>
    </xf>
    <xf numFmtId="10" fontId="1" fillId="0" borderId="12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0" fontId="1" fillId="0" borderId="12" xfId="19" applyNumberFormat="1" applyFont="1" applyBorder="1" applyAlignment="1" quotePrefix="1">
      <alignment/>
    </xf>
    <xf numFmtId="10" fontId="1" fillId="0" borderId="17" xfId="19" applyNumberFormat="1" applyFont="1" applyBorder="1" applyAlignment="1" quotePrefix="1">
      <alignment/>
    </xf>
    <xf numFmtId="10" fontId="1" fillId="0" borderId="18" xfId="19" applyNumberFormat="1" applyFont="1" applyBorder="1" applyAlignment="1" quotePrefix="1">
      <alignment/>
    </xf>
    <xf numFmtId="0" fontId="1" fillId="0" borderId="14" xfId="0" applyFont="1" applyBorder="1" applyAlignment="1">
      <alignment/>
    </xf>
    <xf numFmtId="0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0" fillId="0" borderId="23" xfId="0" applyNumberFormat="1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0" fontId="1" fillId="0" borderId="27" xfId="19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0" fontId="1" fillId="0" borderId="31" xfId="19" applyNumberFormat="1" applyFont="1" applyBorder="1" applyAlignment="1">
      <alignment horizontal="right"/>
    </xf>
    <xf numFmtId="10" fontId="1" fillId="0" borderId="17" xfId="19" applyNumberFormat="1" applyFont="1" applyBorder="1" applyAlignment="1">
      <alignment horizontal="right"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 horizontal="left" wrapText="1"/>
    </xf>
    <xf numFmtId="0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 horizontal="right" wrapText="1"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 horizontal="left" wrapText="1"/>
    </xf>
    <xf numFmtId="0" fontId="0" fillId="0" borderId="32" xfId="0" applyNumberFormat="1" applyFont="1" applyBorder="1" applyAlignment="1">
      <alignment/>
    </xf>
    <xf numFmtId="0" fontId="0" fillId="0" borderId="40" xfId="0" applyFont="1" applyBorder="1" applyAlignment="1">
      <alignment horizontal="right" wrapText="1"/>
    </xf>
    <xf numFmtId="0" fontId="0" fillId="0" borderId="22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NumberFormat="1" applyBorder="1" applyAlignment="1">
      <alignment/>
    </xf>
    <xf numFmtId="0" fontId="1" fillId="0" borderId="43" xfId="0" applyNumberFormat="1" applyFont="1" applyBorder="1" applyAlignment="1">
      <alignment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right"/>
    </xf>
    <xf numFmtId="0" fontId="0" fillId="0" borderId="44" xfId="0" applyFont="1" applyBorder="1" applyAlignment="1">
      <alignment/>
    </xf>
    <xf numFmtId="10" fontId="1" fillId="0" borderId="12" xfId="19" applyNumberFormat="1" applyFont="1" applyBorder="1" applyAlignment="1">
      <alignment/>
    </xf>
    <xf numFmtId="0" fontId="0" fillId="0" borderId="40" xfId="0" applyFont="1" applyBorder="1" applyAlignment="1">
      <alignment/>
    </xf>
    <xf numFmtId="10" fontId="1" fillId="0" borderId="17" xfId="19" applyNumberFormat="1" applyFont="1" applyBorder="1" applyAlignment="1">
      <alignment/>
    </xf>
    <xf numFmtId="0" fontId="0" fillId="0" borderId="45" xfId="0" applyFont="1" applyBorder="1" applyAlignment="1">
      <alignment horizontal="left" wrapText="1"/>
    </xf>
    <xf numFmtId="0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0" fontId="1" fillId="0" borderId="18" xfId="19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NumberFormat="1" applyFont="1" applyBorder="1" applyAlignment="1">
      <alignment/>
    </xf>
    <xf numFmtId="0" fontId="1" fillId="0" borderId="51" xfId="0" applyFont="1" applyBorder="1" applyAlignment="1">
      <alignment/>
    </xf>
    <xf numFmtId="10" fontId="1" fillId="0" borderId="31" xfId="19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0" fontId="1" fillId="0" borderId="56" xfId="0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57" xfId="0" applyNumberFormat="1" applyBorder="1" applyAlignment="1">
      <alignment/>
    </xf>
    <xf numFmtId="10" fontId="1" fillId="0" borderId="58" xfId="19" applyNumberFormat="1" applyFont="1" applyBorder="1" applyAlignment="1">
      <alignment horizontal="right"/>
    </xf>
    <xf numFmtId="0" fontId="0" fillId="0" borderId="59" xfId="0" applyFont="1" applyBorder="1" applyAlignment="1">
      <alignment/>
    </xf>
    <xf numFmtId="10" fontId="1" fillId="0" borderId="58" xfId="19" applyNumberFormat="1" applyFont="1" applyBorder="1" applyAlignment="1">
      <alignment/>
    </xf>
    <xf numFmtId="0" fontId="0" fillId="0" borderId="54" xfId="0" applyNumberFormat="1" applyBorder="1" applyAlignment="1">
      <alignment/>
    </xf>
    <xf numFmtId="0" fontId="0" fillId="0" borderId="39" xfId="0" applyBorder="1" applyAlignment="1">
      <alignment horizontal="left" wrapText="1"/>
    </xf>
    <xf numFmtId="0" fontId="0" fillId="0" borderId="60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1" fillId="0" borderId="45" xfId="0" applyFont="1" applyBorder="1" applyAlignment="1">
      <alignment/>
    </xf>
    <xf numFmtId="0" fontId="1" fillId="0" borderId="62" xfId="0" applyFont="1" applyBorder="1" applyAlignment="1">
      <alignment/>
    </xf>
    <xf numFmtId="10" fontId="1" fillId="0" borderId="63" xfId="19" applyNumberFormat="1" applyFont="1" applyBorder="1" applyAlignment="1" quotePrefix="1">
      <alignment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0" fillId="0" borderId="43" xfId="0" applyNumberFormat="1" applyBorder="1" applyAlignment="1">
      <alignment/>
    </xf>
    <xf numFmtId="0" fontId="0" fillId="0" borderId="66" xfId="0" applyNumberFormat="1" applyBorder="1" applyAlignment="1">
      <alignment/>
    </xf>
    <xf numFmtId="10" fontId="1" fillId="0" borderId="67" xfId="19" applyNumberFormat="1" applyFont="1" applyBorder="1" applyAlignment="1">
      <alignment/>
    </xf>
    <xf numFmtId="0" fontId="0" fillId="0" borderId="68" xfId="0" applyNumberFormat="1" applyBorder="1" applyAlignment="1">
      <alignment/>
    </xf>
    <xf numFmtId="10" fontId="1" fillId="0" borderId="69" xfId="19" applyNumberFormat="1" applyFont="1" applyBorder="1" applyAlignment="1">
      <alignment horizontal="right"/>
    </xf>
    <xf numFmtId="0" fontId="1" fillId="0" borderId="70" xfId="0" applyFont="1" applyBorder="1" applyAlignment="1">
      <alignment/>
    </xf>
    <xf numFmtId="10" fontId="1" fillId="0" borderId="71" xfId="19" applyNumberFormat="1" applyFont="1" applyBorder="1" applyAlignment="1">
      <alignment horizontal="right"/>
    </xf>
    <xf numFmtId="0" fontId="0" fillId="0" borderId="72" xfId="0" applyNumberForma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NumberFormat="1" applyFont="1" applyBorder="1" applyAlignment="1">
      <alignment/>
    </xf>
    <xf numFmtId="0" fontId="1" fillId="0" borderId="73" xfId="0" applyFont="1" applyBorder="1" applyAlignment="1">
      <alignment horizontal="right" wrapText="1"/>
    </xf>
    <xf numFmtId="10" fontId="1" fillId="0" borderId="75" xfId="19" applyNumberFormat="1" applyFont="1" applyBorder="1" applyAlignment="1">
      <alignment/>
    </xf>
    <xf numFmtId="0" fontId="1" fillId="0" borderId="76" xfId="0" applyFont="1" applyBorder="1" applyAlignment="1">
      <alignment/>
    </xf>
    <xf numFmtId="10" fontId="1" fillId="0" borderId="77" xfId="0" applyNumberFormat="1" applyFont="1" applyBorder="1" applyAlignment="1">
      <alignment/>
    </xf>
    <xf numFmtId="10" fontId="1" fillId="0" borderId="78" xfId="0" applyNumberFormat="1" applyFont="1" applyBorder="1" applyAlignment="1">
      <alignment/>
    </xf>
    <xf numFmtId="0" fontId="0" fillId="0" borderId="79" xfId="0" applyNumberFormat="1" applyBorder="1" applyAlignment="1">
      <alignment/>
    </xf>
    <xf numFmtId="0" fontId="0" fillId="0" borderId="80" xfId="0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10" fontId="1" fillId="0" borderId="17" xfId="19" applyNumberFormat="1" applyFont="1" applyBorder="1" applyAlignment="1">
      <alignment/>
    </xf>
    <xf numFmtId="10" fontId="1" fillId="0" borderId="18" xfId="19" applyNumberFormat="1" applyFont="1" applyBorder="1" applyAlignment="1">
      <alignment/>
    </xf>
    <xf numFmtId="10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0" fillId="0" borderId="84" xfId="0" applyBorder="1" applyAlignment="1">
      <alignment/>
    </xf>
    <xf numFmtId="0" fontId="0" fillId="0" borderId="25" xfId="0" applyBorder="1" applyAlignment="1">
      <alignment horizontal="left" wrapText="1"/>
    </xf>
    <xf numFmtId="10" fontId="1" fillId="0" borderId="58" xfId="0" applyNumberFormat="1" applyFont="1" applyBorder="1" applyAlignment="1">
      <alignment/>
    </xf>
    <xf numFmtId="0" fontId="1" fillId="0" borderId="85" xfId="0" applyNumberFormat="1" applyFont="1" applyBorder="1" applyAlignment="1">
      <alignment/>
    </xf>
    <xf numFmtId="10" fontId="1" fillId="0" borderId="86" xfId="0" applyNumberFormat="1" applyFont="1" applyBorder="1" applyAlignment="1">
      <alignment/>
    </xf>
    <xf numFmtId="10" fontId="1" fillId="0" borderId="71" xfId="19" applyNumberFormat="1" applyFont="1" applyBorder="1" applyAlignment="1">
      <alignment/>
    </xf>
    <xf numFmtId="0" fontId="1" fillId="0" borderId="87" xfId="0" applyFont="1" applyBorder="1" applyAlignment="1">
      <alignment horizontal="left" wrapText="1"/>
    </xf>
    <xf numFmtId="0" fontId="0" fillId="0" borderId="88" xfId="0" applyBorder="1" applyAlignment="1">
      <alignment horizontal="left" wrapText="1"/>
    </xf>
    <xf numFmtId="10" fontId="1" fillId="0" borderId="16" xfId="19" applyNumberFormat="1" applyFont="1" applyBorder="1" applyAlignment="1" quotePrefix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89" xfId="0" applyNumberFormat="1" applyFill="1" applyBorder="1" applyAlignment="1">
      <alignment/>
    </xf>
    <xf numFmtId="0" fontId="0" fillId="0" borderId="47" xfId="0" applyNumberFormat="1" applyBorder="1" applyAlignment="1">
      <alignment/>
    </xf>
    <xf numFmtId="10" fontId="1" fillId="0" borderId="18" xfId="19" applyNumberFormat="1" applyFont="1" applyBorder="1" applyAlignment="1">
      <alignment horizontal="right"/>
    </xf>
    <xf numFmtId="0" fontId="0" fillId="0" borderId="6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 horizontal="left" wrapText="1"/>
    </xf>
    <xf numFmtId="10" fontId="1" fillId="0" borderId="67" xfId="0" applyNumberFormat="1" applyFont="1" applyBorder="1" applyAlignment="1">
      <alignment/>
    </xf>
    <xf numFmtId="0" fontId="1" fillId="0" borderId="90" xfId="0" applyNumberFormat="1" applyFont="1" applyBorder="1" applyAlignment="1">
      <alignment/>
    </xf>
    <xf numFmtId="0" fontId="1" fillId="0" borderId="91" xfId="0" applyFont="1" applyBorder="1" applyAlignment="1">
      <alignment/>
    </xf>
    <xf numFmtId="0" fontId="1" fillId="0" borderId="15" xfId="0" applyFont="1" applyBorder="1" applyAlignment="1">
      <alignment/>
    </xf>
    <xf numFmtId="10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9" fontId="1" fillId="0" borderId="9" xfId="19" applyFont="1" applyBorder="1" applyAlignment="1" quotePrefix="1">
      <alignment/>
    </xf>
    <xf numFmtId="0" fontId="1" fillId="0" borderId="92" xfId="0" applyFont="1" applyBorder="1" applyAlignment="1">
      <alignment/>
    </xf>
    <xf numFmtId="9" fontId="1" fillId="0" borderId="93" xfId="19" applyFont="1" applyBorder="1" applyAlignment="1" quotePrefix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1" fillId="0" borderId="9" xfId="0" applyNumberFormat="1" applyFont="1" applyBorder="1" applyAlignment="1">
      <alignment/>
    </xf>
    <xf numFmtId="0" fontId="4" fillId="0" borderId="92" xfId="0" applyFont="1" applyBorder="1" applyAlignment="1">
      <alignment/>
    </xf>
    <xf numFmtId="0" fontId="4" fillId="0" borderId="91" xfId="0" applyFont="1" applyBorder="1" applyAlignment="1">
      <alignment/>
    </xf>
    <xf numFmtId="10" fontId="4" fillId="0" borderId="9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4" fillId="0" borderId="9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9" fontId="1" fillId="0" borderId="19" xfId="19" applyFont="1" applyBorder="1" applyAlignment="1" quotePrefix="1">
      <alignment/>
    </xf>
    <xf numFmtId="9" fontId="1" fillId="0" borderId="19" xfId="19" applyFont="1" applyBorder="1" applyAlignment="1" quotePrefix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4" xfId="0" applyFont="1" applyBorder="1" applyAlignment="1">
      <alignment horizontal="left"/>
    </xf>
    <xf numFmtId="0" fontId="0" fillId="0" borderId="95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1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1" fillId="0" borderId="91" xfId="0" applyNumberFormat="1" applyFont="1" applyFill="1" applyBorder="1" applyAlignment="1">
      <alignment/>
    </xf>
    <xf numFmtId="0" fontId="1" fillId="0" borderId="9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2" xfId="0" applyFont="1" applyFill="1" applyBorder="1" applyAlignment="1">
      <alignment vertical="center" wrapText="1"/>
    </xf>
    <xf numFmtId="0" fontId="1" fillId="0" borderId="9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33" sqref="D33"/>
    </sheetView>
  </sheetViews>
  <sheetFormatPr defaultColWidth="9.140625" defaultRowHeight="12.75"/>
  <cols>
    <col min="1" max="1" width="19.7109375" style="0" bestFit="1" customWidth="1"/>
    <col min="2" max="2" width="24.8515625" style="0" customWidth="1"/>
    <col min="3" max="3" width="23.8515625" style="0" bestFit="1" customWidth="1"/>
    <col min="4" max="4" width="12.28125" style="0" customWidth="1"/>
  </cols>
  <sheetData>
    <row r="1" spans="1:4" ht="12.75">
      <c r="A1" s="160" t="s">
        <v>81</v>
      </c>
      <c r="B1" s="160"/>
      <c r="C1" s="160"/>
      <c r="D1" s="160"/>
    </row>
    <row r="2" spans="1:4" ht="12.75" customHeight="1">
      <c r="A2" s="160"/>
      <c r="B2" s="160"/>
      <c r="C2" s="160"/>
      <c r="D2" s="160"/>
    </row>
    <row r="3" spans="1:4" ht="12.75" customHeight="1">
      <c r="A3" s="160"/>
      <c r="B3" s="160"/>
      <c r="C3" s="160"/>
      <c r="D3" s="160"/>
    </row>
    <row r="4" spans="1:4" ht="12.75" customHeight="1">
      <c r="A4" s="160"/>
      <c r="B4" s="160"/>
      <c r="C4" s="160"/>
      <c r="D4" s="160"/>
    </row>
    <row r="5" ht="12.75" customHeight="1" thickBot="1"/>
    <row r="6" spans="1:4" ht="38.25" customHeight="1">
      <c r="A6" s="3" t="s">
        <v>43</v>
      </c>
      <c r="B6" s="4" t="s">
        <v>79</v>
      </c>
      <c r="C6" s="4" t="s">
        <v>80</v>
      </c>
      <c r="D6" s="5" t="s">
        <v>44</v>
      </c>
    </row>
    <row r="7" spans="1:4" ht="12.75">
      <c r="A7" s="2" t="s">
        <v>1</v>
      </c>
      <c r="B7" s="15">
        <v>31</v>
      </c>
      <c r="C7" s="41">
        <v>106</v>
      </c>
      <c r="D7" s="11">
        <f aca="true" t="shared" si="0" ref="D7:D49">(C7-B7)/B7</f>
        <v>2.4193548387096775</v>
      </c>
    </row>
    <row r="8" spans="1:4" ht="12.75">
      <c r="A8" s="2" t="s">
        <v>2</v>
      </c>
      <c r="B8" s="15">
        <v>90</v>
      </c>
      <c r="C8" s="40">
        <v>182</v>
      </c>
      <c r="D8" s="11">
        <f t="shared" si="0"/>
        <v>1.0222222222222221</v>
      </c>
    </row>
    <row r="9" spans="1:4" ht="12.75">
      <c r="A9" s="2" t="s">
        <v>3</v>
      </c>
      <c r="B9" s="15">
        <v>15</v>
      </c>
      <c r="C9" s="40">
        <v>176</v>
      </c>
      <c r="D9" s="11">
        <f t="shared" si="0"/>
        <v>10.733333333333333</v>
      </c>
    </row>
    <row r="10" spans="1:4" ht="12.75">
      <c r="A10" s="2" t="s">
        <v>4</v>
      </c>
      <c r="B10" s="15">
        <v>11</v>
      </c>
      <c r="C10" s="40">
        <v>173</v>
      </c>
      <c r="D10" s="11">
        <f t="shared" si="0"/>
        <v>14.727272727272727</v>
      </c>
    </row>
    <row r="11" spans="1:4" ht="12.75">
      <c r="A11" s="2" t="s">
        <v>5</v>
      </c>
      <c r="B11" s="15">
        <v>54</v>
      </c>
      <c r="C11" s="40">
        <v>296</v>
      </c>
      <c r="D11" s="11">
        <f t="shared" si="0"/>
        <v>4.481481481481482</v>
      </c>
    </row>
    <row r="12" spans="1:4" ht="12.75">
      <c r="A12" s="2" t="s">
        <v>6</v>
      </c>
      <c r="B12" s="15">
        <v>11</v>
      </c>
      <c r="C12" s="40">
        <v>75</v>
      </c>
      <c r="D12" s="11">
        <f t="shared" si="0"/>
        <v>5.818181818181818</v>
      </c>
    </row>
    <row r="13" spans="1:4" ht="12.75">
      <c r="A13" s="2" t="s">
        <v>7</v>
      </c>
      <c r="B13" s="15">
        <v>9</v>
      </c>
      <c r="C13" s="40">
        <v>79</v>
      </c>
      <c r="D13" s="11">
        <f t="shared" si="0"/>
        <v>7.777777777777778</v>
      </c>
    </row>
    <row r="14" spans="1:4" ht="12.75">
      <c r="A14" s="2" t="s">
        <v>8</v>
      </c>
      <c r="B14" s="15">
        <v>87</v>
      </c>
      <c r="C14" s="40">
        <v>257</v>
      </c>
      <c r="D14" s="11">
        <f t="shared" si="0"/>
        <v>1.9540229885057472</v>
      </c>
    </row>
    <row r="15" spans="1:4" ht="12.75">
      <c r="A15" s="2" t="s">
        <v>9</v>
      </c>
      <c r="B15" s="15">
        <v>16</v>
      </c>
      <c r="C15" s="40">
        <v>88</v>
      </c>
      <c r="D15" s="11">
        <f t="shared" si="0"/>
        <v>4.5</v>
      </c>
    </row>
    <row r="16" spans="1:4" ht="12.75">
      <c r="A16" s="2" t="s">
        <v>10</v>
      </c>
      <c r="B16" s="15">
        <v>17</v>
      </c>
      <c r="C16" s="40">
        <v>73</v>
      </c>
      <c r="D16" s="11">
        <f t="shared" si="0"/>
        <v>3.2941176470588234</v>
      </c>
    </row>
    <row r="17" spans="1:4" ht="12.75">
      <c r="A17" s="2" t="s">
        <v>11</v>
      </c>
      <c r="B17" s="15">
        <v>5</v>
      </c>
      <c r="C17" s="40">
        <v>58</v>
      </c>
      <c r="D17" s="11">
        <f t="shared" si="0"/>
        <v>10.6</v>
      </c>
    </row>
    <row r="18" spans="1:4" ht="12.75">
      <c r="A18" s="2" t="s">
        <v>12</v>
      </c>
      <c r="B18" s="15">
        <v>10</v>
      </c>
      <c r="C18" s="40">
        <v>64</v>
      </c>
      <c r="D18" s="11">
        <f t="shared" si="0"/>
        <v>5.4</v>
      </c>
    </row>
    <row r="19" spans="1:4" ht="12.75">
      <c r="A19" s="2" t="s">
        <v>13</v>
      </c>
      <c r="B19" s="15">
        <v>72</v>
      </c>
      <c r="C19" s="40">
        <v>241</v>
      </c>
      <c r="D19" s="11">
        <f t="shared" si="0"/>
        <v>2.3472222222222223</v>
      </c>
    </row>
    <row r="20" spans="1:4" ht="12.75">
      <c r="A20" s="2" t="s">
        <v>14</v>
      </c>
      <c r="B20" s="15">
        <v>78</v>
      </c>
      <c r="C20" s="40">
        <v>272</v>
      </c>
      <c r="D20" s="11">
        <f t="shared" si="0"/>
        <v>2.4871794871794872</v>
      </c>
    </row>
    <row r="21" spans="1:4" ht="12.75">
      <c r="A21" s="2" t="s">
        <v>15</v>
      </c>
      <c r="B21" s="15">
        <v>12</v>
      </c>
      <c r="C21" s="40">
        <v>46</v>
      </c>
      <c r="D21" s="11">
        <f t="shared" si="0"/>
        <v>2.8333333333333335</v>
      </c>
    </row>
    <row r="22" spans="1:4" ht="12.75">
      <c r="A22" s="2" t="s">
        <v>16</v>
      </c>
      <c r="B22" s="15">
        <v>25</v>
      </c>
      <c r="C22" s="40">
        <v>105</v>
      </c>
      <c r="D22" s="11">
        <f t="shared" si="0"/>
        <v>3.2</v>
      </c>
    </row>
    <row r="23" spans="1:4" ht="12.75">
      <c r="A23" s="2" t="s">
        <v>17</v>
      </c>
      <c r="B23" s="15">
        <v>10</v>
      </c>
      <c r="C23" s="40">
        <v>119</v>
      </c>
      <c r="D23" s="11">
        <f t="shared" si="0"/>
        <v>10.9</v>
      </c>
    </row>
    <row r="24" spans="1:4" ht="12.75">
      <c r="A24" s="2" t="s">
        <v>18</v>
      </c>
      <c r="B24" s="15">
        <v>37</v>
      </c>
      <c r="C24" s="40">
        <v>151</v>
      </c>
      <c r="D24" s="11">
        <f t="shared" si="0"/>
        <v>3.081081081081081</v>
      </c>
    </row>
    <row r="25" spans="1:4" ht="12.75">
      <c r="A25" s="2" t="s">
        <v>19</v>
      </c>
      <c r="B25" s="15">
        <v>12</v>
      </c>
      <c r="C25" s="40">
        <v>46</v>
      </c>
      <c r="D25" s="11">
        <f t="shared" si="0"/>
        <v>2.8333333333333335</v>
      </c>
    </row>
    <row r="26" spans="1:4" ht="12.75">
      <c r="A26" s="2" t="s">
        <v>20</v>
      </c>
      <c r="B26" s="15">
        <v>6</v>
      </c>
      <c r="C26" s="40">
        <v>79</v>
      </c>
      <c r="D26" s="11">
        <f t="shared" si="0"/>
        <v>12.166666666666666</v>
      </c>
    </row>
    <row r="27" spans="1:4" ht="12.75">
      <c r="A27" s="2" t="s">
        <v>21</v>
      </c>
      <c r="B27" s="15">
        <v>15</v>
      </c>
      <c r="C27" s="40">
        <v>64</v>
      </c>
      <c r="D27" s="11">
        <f t="shared" si="0"/>
        <v>3.2666666666666666</v>
      </c>
    </row>
    <row r="28" spans="1:4" ht="12.75">
      <c r="A28" s="2" t="s">
        <v>22</v>
      </c>
      <c r="B28" s="15">
        <v>22</v>
      </c>
      <c r="C28" s="40">
        <v>108</v>
      </c>
      <c r="D28" s="11">
        <f t="shared" si="0"/>
        <v>3.909090909090909</v>
      </c>
    </row>
    <row r="29" spans="1:4" ht="12.75">
      <c r="A29" s="2" t="s">
        <v>23</v>
      </c>
      <c r="B29" s="15">
        <v>3</v>
      </c>
      <c r="C29" s="40">
        <v>43</v>
      </c>
      <c r="D29" s="11">
        <f t="shared" si="0"/>
        <v>13.333333333333334</v>
      </c>
    </row>
    <row r="30" spans="1:4" ht="12.75">
      <c r="A30" s="2" t="s">
        <v>24</v>
      </c>
      <c r="B30" s="15">
        <v>11</v>
      </c>
      <c r="C30" s="40">
        <v>211</v>
      </c>
      <c r="D30" s="11">
        <f t="shared" si="0"/>
        <v>18.181818181818183</v>
      </c>
    </row>
    <row r="31" spans="1:4" ht="12.75">
      <c r="A31" s="2" t="s">
        <v>25</v>
      </c>
      <c r="B31" s="15">
        <v>15</v>
      </c>
      <c r="C31" s="40">
        <v>86</v>
      </c>
      <c r="D31" s="11">
        <f t="shared" si="0"/>
        <v>4.733333333333333</v>
      </c>
    </row>
    <row r="32" spans="1:4" ht="12.75">
      <c r="A32" s="2" t="s">
        <v>26</v>
      </c>
      <c r="B32" s="15">
        <v>54</v>
      </c>
      <c r="C32" s="40">
        <v>177</v>
      </c>
      <c r="D32" s="11">
        <f t="shared" si="0"/>
        <v>2.2777777777777777</v>
      </c>
    </row>
    <row r="33" spans="1:4" ht="12.75">
      <c r="A33" s="2" t="s">
        <v>27</v>
      </c>
      <c r="B33" s="15">
        <v>18</v>
      </c>
      <c r="C33" s="40">
        <v>49</v>
      </c>
      <c r="D33" s="11">
        <f t="shared" si="0"/>
        <v>1.7222222222222223</v>
      </c>
    </row>
    <row r="34" spans="1:4" ht="12.75">
      <c r="A34" s="2" t="s">
        <v>28</v>
      </c>
      <c r="B34" s="15">
        <v>231</v>
      </c>
      <c r="C34" s="40">
        <v>704</v>
      </c>
      <c r="D34" s="11">
        <f t="shared" si="0"/>
        <v>2.0476190476190474</v>
      </c>
    </row>
    <row r="35" spans="1:4" ht="12.75">
      <c r="A35" s="2" t="s">
        <v>29</v>
      </c>
      <c r="B35" s="15">
        <v>26</v>
      </c>
      <c r="C35" s="40">
        <v>192</v>
      </c>
      <c r="D35" s="11">
        <f t="shared" si="0"/>
        <v>6.384615384615385</v>
      </c>
    </row>
    <row r="36" spans="1:4" ht="12.75">
      <c r="A36" s="2" t="s">
        <v>30</v>
      </c>
      <c r="B36" s="15">
        <v>44</v>
      </c>
      <c r="C36" s="40">
        <v>172</v>
      </c>
      <c r="D36" s="11">
        <f t="shared" si="0"/>
        <v>2.909090909090909</v>
      </c>
    </row>
    <row r="37" spans="1:4" ht="12.75">
      <c r="A37" s="2" t="s">
        <v>31</v>
      </c>
      <c r="B37" s="15">
        <v>9</v>
      </c>
      <c r="C37" s="40">
        <v>70</v>
      </c>
      <c r="D37" s="11">
        <f t="shared" si="0"/>
        <v>6.777777777777778</v>
      </c>
    </row>
    <row r="38" spans="1:4" ht="12.75">
      <c r="A38" s="2" t="s">
        <v>32</v>
      </c>
      <c r="B38" s="15">
        <v>54</v>
      </c>
      <c r="C38" s="40">
        <v>219</v>
      </c>
      <c r="D38" s="11">
        <f t="shared" si="0"/>
        <v>3.0555555555555554</v>
      </c>
    </row>
    <row r="39" spans="1:4" ht="12.75">
      <c r="A39" s="2" t="s">
        <v>33</v>
      </c>
      <c r="B39" s="15">
        <v>54</v>
      </c>
      <c r="C39" s="40">
        <v>130</v>
      </c>
      <c r="D39" s="11">
        <f t="shared" si="0"/>
        <v>1.4074074074074074</v>
      </c>
    </row>
    <row r="40" spans="1:4" ht="12.75">
      <c r="A40" s="2" t="s">
        <v>34</v>
      </c>
      <c r="B40" s="15">
        <v>16</v>
      </c>
      <c r="C40" s="40">
        <v>63</v>
      </c>
      <c r="D40" s="11">
        <f t="shared" si="0"/>
        <v>2.9375</v>
      </c>
    </row>
    <row r="41" spans="1:4" ht="12.75">
      <c r="A41" s="2" t="s">
        <v>35</v>
      </c>
      <c r="B41" s="15">
        <v>71</v>
      </c>
      <c r="C41" s="40">
        <v>177</v>
      </c>
      <c r="D41" s="11">
        <f t="shared" si="0"/>
        <v>1.4929577464788732</v>
      </c>
    </row>
    <row r="42" spans="1:4" ht="12.75">
      <c r="A42" s="2" t="s">
        <v>36</v>
      </c>
      <c r="B42" s="15">
        <v>24</v>
      </c>
      <c r="C42" s="40">
        <v>195</v>
      </c>
      <c r="D42" s="11">
        <f t="shared" si="0"/>
        <v>7.125</v>
      </c>
    </row>
    <row r="43" spans="1:4" ht="12.75">
      <c r="A43" s="2" t="s">
        <v>37</v>
      </c>
      <c r="B43" s="15">
        <v>16</v>
      </c>
      <c r="C43" s="40">
        <v>58</v>
      </c>
      <c r="D43" s="11">
        <f t="shared" si="0"/>
        <v>2.625</v>
      </c>
    </row>
    <row r="44" spans="1:4" ht="12.75">
      <c r="A44" s="2" t="s">
        <v>38</v>
      </c>
      <c r="B44" s="15">
        <v>33</v>
      </c>
      <c r="C44" s="40">
        <v>240</v>
      </c>
      <c r="D44" s="11">
        <f t="shared" si="0"/>
        <v>6.2727272727272725</v>
      </c>
    </row>
    <row r="45" spans="1:4" ht="12.75">
      <c r="A45" s="2" t="s">
        <v>39</v>
      </c>
      <c r="B45" s="15">
        <v>10</v>
      </c>
      <c r="C45" s="40">
        <v>54</v>
      </c>
      <c r="D45" s="11">
        <f t="shared" si="0"/>
        <v>4.4</v>
      </c>
    </row>
    <row r="46" spans="1:4" ht="12.75">
      <c r="A46" s="2" t="s">
        <v>41</v>
      </c>
      <c r="B46" s="15">
        <v>11</v>
      </c>
      <c r="C46" s="40">
        <v>131</v>
      </c>
      <c r="D46" s="11">
        <f t="shared" si="0"/>
        <v>10.909090909090908</v>
      </c>
    </row>
    <row r="47" spans="1:4" ht="12.75">
      <c r="A47" s="28" t="s">
        <v>40</v>
      </c>
      <c r="B47" s="15">
        <v>0</v>
      </c>
      <c r="C47" s="40">
        <v>65</v>
      </c>
      <c r="D47" s="11">
        <f>IF((B47&lt;&gt;0),(C47-B47)/B47,(C47-B47)/1)</f>
        <v>65</v>
      </c>
    </row>
    <row r="48" spans="1:4" ht="13.5" thickBot="1">
      <c r="A48" s="6" t="s">
        <v>42</v>
      </c>
      <c r="B48" s="29">
        <v>13</v>
      </c>
      <c r="C48" s="42">
        <v>106</v>
      </c>
      <c r="D48" s="12">
        <f t="shared" si="0"/>
        <v>7.153846153846154</v>
      </c>
    </row>
    <row r="49" spans="1:4" ht="14.25" thickBot="1" thickTop="1">
      <c r="A49" s="7" t="s">
        <v>0</v>
      </c>
      <c r="B49" s="8">
        <f>SUM(B7:B48)</f>
        <v>1358</v>
      </c>
      <c r="C49" s="8">
        <f>SUM(C7:C48)</f>
        <v>6000</v>
      </c>
      <c r="D49" s="13">
        <f t="shared" si="0"/>
        <v>3.418262150220913</v>
      </c>
    </row>
    <row r="50" ht="12.75">
      <c r="A50" s="1"/>
    </row>
  </sheetData>
  <mergeCells count="1">
    <mergeCell ref="A1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23" sqref="G23"/>
    </sheetView>
  </sheetViews>
  <sheetFormatPr defaultColWidth="9.140625" defaultRowHeight="12.75"/>
  <cols>
    <col min="2" max="2" width="59.7109375" style="156" customWidth="1"/>
    <col min="3" max="3" width="22.28125" style="0" customWidth="1"/>
    <col min="4" max="4" width="21.7109375" style="0" customWidth="1"/>
    <col min="5" max="5" width="11.00390625" style="0" customWidth="1"/>
  </cols>
  <sheetData>
    <row r="1" spans="1:5" ht="12.75">
      <c r="A1" s="161" t="s">
        <v>129</v>
      </c>
      <c r="B1" s="162"/>
      <c r="C1" s="162"/>
      <c r="D1" s="162"/>
      <c r="E1" s="162"/>
    </row>
    <row r="2" spans="1:5" ht="12.75">
      <c r="A2" s="162"/>
      <c r="B2" s="162"/>
      <c r="C2" s="162"/>
      <c r="D2" s="162"/>
      <c r="E2" s="162"/>
    </row>
    <row r="3" spans="1:5" ht="13.5" thickBot="1">
      <c r="A3" s="166"/>
      <c r="B3" s="166"/>
      <c r="C3" s="166"/>
      <c r="D3" s="166"/>
      <c r="E3" s="166"/>
    </row>
    <row r="4" spans="1:5" ht="31.5">
      <c r="A4" s="145" t="s">
        <v>74</v>
      </c>
      <c r="B4" s="146" t="s">
        <v>130</v>
      </c>
      <c r="C4" s="146" t="s">
        <v>126</v>
      </c>
      <c r="D4" s="4" t="s">
        <v>127</v>
      </c>
      <c r="E4" s="147" t="s">
        <v>44</v>
      </c>
    </row>
    <row r="5" spans="1:5" ht="12.75">
      <c r="A5" s="165" t="s">
        <v>131</v>
      </c>
      <c r="B5" s="153" t="s">
        <v>64</v>
      </c>
      <c r="C5" s="140">
        <v>440</v>
      </c>
      <c r="D5" s="140">
        <v>238</v>
      </c>
      <c r="E5" s="148">
        <v>-0.4590909090909091</v>
      </c>
    </row>
    <row r="6" spans="1:5" ht="12.75">
      <c r="A6" s="165"/>
      <c r="B6" s="153" t="s">
        <v>69</v>
      </c>
      <c r="C6" s="140">
        <v>27</v>
      </c>
      <c r="D6" s="140">
        <v>11</v>
      </c>
      <c r="E6" s="148">
        <v>-0.5925925925925926</v>
      </c>
    </row>
    <row r="7" spans="1:5" ht="12.75">
      <c r="A7" s="165"/>
      <c r="B7" s="153" t="s">
        <v>55</v>
      </c>
      <c r="C7" s="140">
        <v>4</v>
      </c>
      <c r="D7" s="140">
        <v>2</v>
      </c>
      <c r="E7" s="148">
        <v>-0.5</v>
      </c>
    </row>
    <row r="8" spans="1:5" ht="12.75">
      <c r="A8" s="165"/>
      <c r="B8" s="153" t="s">
        <v>70</v>
      </c>
      <c r="C8" s="140">
        <v>1004</v>
      </c>
      <c r="D8" s="140">
        <v>609</v>
      </c>
      <c r="E8" s="148">
        <v>-0.3934262948207171</v>
      </c>
    </row>
    <row r="9" spans="1:5" ht="12.75">
      <c r="A9" s="165"/>
      <c r="B9" s="153" t="s">
        <v>67</v>
      </c>
      <c r="C9" s="140">
        <v>2</v>
      </c>
      <c r="D9" s="140">
        <v>4</v>
      </c>
      <c r="E9" s="148">
        <v>1</v>
      </c>
    </row>
    <row r="10" spans="1:5" ht="12.75">
      <c r="A10" s="165"/>
      <c r="B10" s="153" t="s">
        <v>52</v>
      </c>
      <c r="C10" s="140">
        <v>690</v>
      </c>
      <c r="D10" s="140">
        <v>488</v>
      </c>
      <c r="E10" s="148">
        <v>-0.2927536231884058</v>
      </c>
    </row>
    <row r="11" spans="1:5" ht="25.5">
      <c r="A11" s="165"/>
      <c r="B11" s="153" t="s">
        <v>66</v>
      </c>
      <c r="C11" s="140">
        <v>2903</v>
      </c>
      <c r="D11" s="140">
        <v>1981</v>
      </c>
      <c r="E11" s="148">
        <v>-0.3176024801929039</v>
      </c>
    </row>
    <row r="12" spans="1:5" ht="12.75">
      <c r="A12" s="165"/>
      <c r="B12" s="153" t="s">
        <v>54</v>
      </c>
      <c r="C12" s="140">
        <v>230</v>
      </c>
      <c r="D12" s="140">
        <v>174</v>
      </c>
      <c r="E12" s="148">
        <v>-0.24347826086956523</v>
      </c>
    </row>
    <row r="13" spans="1:5" ht="12.75">
      <c r="A13" s="165"/>
      <c r="B13" s="153" t="s">
        <v>71</v>
      </c>
      <c r="C13" s="140">
        <v>425</v>
      </c>
      <c r="D13" s="140">
        <v>244</v>
      </c>
      <c r="E13" s="148">
        <v>-0.4258823529411765</v>
      </c>
    </row>
    <row r="14" spans="1:5" ht="12.75">
      <c r="A14" s="165"/>
      <c r="B14" s="153" t="s">
        <v>68</v>
      </c>
      <c r="C14" s="140">
        <v>69</v>
      </c>
      <c r="D14" s="140">
        <v>41</v>
      </c>
      <c r="E14" s="148">
        <v>-0.4057971014492754</v>
      </c>
    </row>
    <row r="15" spans="1:5" ht="25.5">
      <c r="A15" s="165"/>
      <c r="B15" s="153" t="s">
        <v>72</v>
      </c>
      <c r="C15" s="140">
        <v>841</v>
      </c>
      <c r="D15" s="140">
        <v>630</v>
      </c>
      <c r="E15" s="148">
        <v>-0.25089179548156954</v>
      </c>
    </row>
    <row r="16" spans="1:5" ht="12.75">
      <c r="A16" s="165"/>
      <c r="B16" s="153" t="s">
        <v>88</v>
      </c>
      <c r="C16" s="140"/>
      <c r="D16" s="140">
        <v>1</v>
      </c>
      <c r="E16" s="148"/>
    </row>
    <row r="17" spans="1:5" ht="12.75">
      <c r="A17" s="165"/>
      <c r="B17" s="153" t="s">
        <v>59</v>
      </c>
      <c r="C17" s="140">
        <v>56</v>
      </c>
      <c r="D17" s="140">
        <v>58</v>
      </c>
      <c r="E17" s="148">
        <v>0.03571428571428571</v>
      </c>
    </row>
    <row r="18" spans="1:5" ht="12.75">
      <c r="A18" s="165"/>
      <c r="B18" s="153" t="s">
        <v>61</v>
      </c>
      <c r="C18" s="140">
        <v>35</v>
      </c>
      <c r="D18" s="140">
        <v>51</v>
      </c>
      <c r="E18" s="148">
        <v>0.45714285714285713</v>
      </c>
    </row>
    <row r="19" spans="1:5" ht="12.75">
      <c r="A19" s="165"/>
      <c r="B19" s="153" t="s">
        <v>65</v>
      </c>
      <c r="C19" s="140">
        <v>328</v>
      </c>
      <c r="D19" s="140">
        <v>196</v>
      </c>
      <c r="E19" s="148">
        <v>-0.4024390243902439</v>
      </c>
    </row>
    <row r="20" spans="1:5" ht="12.75">
      <c r="A20" s="165"/>
      <c r="B20" s="153" t="s">
        <v>132</v>
      </c>
      <c r="C20" s="140">
        <v>11</v>
      </c>
      <c r="D20" s="140">
        <v>15</v>
      </c>
      <c r="E20" s="148">
        <v>0.36363636363636365</v>
      </c>
    </row>
    <row r="21" spans="1:6" ht="12.75">
      <c r="A21" s="2" t="s">
        <v>133</v>
      </c>
      <c r="B21" s="154"/>
      <c r="C21" s="139">
        <v>7065</v>
      </c>
      <c r="D21" s="139">
        <v>4743</v>
      </c>
      <c r="E21" s="148">
        <v>-0.3286624203821656</v>
      </c>
      <c r="F21" s="1"/>
    </row>
    <row r="22" spans="1:5" ht="12.75">
      <c r="A22" s="165" t="s">
        <v>134</v>
      </c>
      <c r="B22" s="153" t="s">
        <v>49</v>
      </c>
      <c r="C22" s="140">
        <v>173</v>
      </c>
      <c r="D22" s="140">
        <v>328</v>
      </c>
      <c r="E22" s="148">
        <v>0.8959537572254336</v>
      </c>
    </row>
    <row r="23" spans="1:5" ht="12.75">
      <c r="A23" s="165"/>
      <c r="B23" s="153" t="s">
        <v>55</v>
      </c>
      <c r="C23" s="140">
        <v>7</v>
      </c>
      <c r="D23" s="140">
        <v>3</v>
      </c>
      <c r="E23" s="148">
        <v>-0.5714285714285714</v>
      </c>
    </row>
    <row r="24" spans="1:5" ht="12.75">
      <c r="A24" s="165"/>
      <c r="B24" s="153" t="s">
        <v>56</v>
      </c>
      <c r="C24" s="140">
        <v>171</v>
      </c>
      <c r="D24" s="140">
        <v>404</v>
      </c>
      <c r="E24" s="148">
        <v>1.3625730994152048</v>
      </c>
    </row>
    <row r="25" spans="1:5" ht="25.5">
      <c r="A25" s="165"/>
      <c r="B25" s="153" t="s">
        <v>60</v>
      </c>
      <c r="C25" s="140"/>
      <c r="D25" s="140">
        <v>1</v>
      </c>
      <c r="E25" s="148"/>
    </row>
    <row r="26" spans="1:5" ht="25.5">
      <c r="A26" s="165"/>
      <c r="B26" s="153" t="s">
        <v>53</v>
      </c>
      <c r="C26" s="140">
        <v>4</v>
      </c>
      <c r="D26" s="140">
        <v>9</v>
      </c>
      <c r="E26" s="148">
        <v>1.25</v>
      </c>
    </row>
    <row r="27" spans="1:5" ht="12.75">
      <c r="A27" s="165"/>
      <c r="B27" s="153" t="s">
        <v>52</v>
      </c>
      <c r="C27" s="140">
        <v>197</v>
      </c>
      <c r="D27" s="140">
        <v>536</v>
      </c>
      <c r="E27" s="148">
        <v>1.7208121827411167</v>
      </c>
    </row>
    <row r="28" spans="1:5" ht="25.5">
      <c r="A28" s="165"/>
      <c r="B28" s="153" t="s">
        <v>51</v>
      </c>
      <c r="C28" s="140">
        <v>718</v>
      </c>
      <c r="D28" s="140">
        <v>1689</v>
      </c>
      <c r="E28" s="148">
        <v>1.3523676880222841</v>
      </c>
    </row>
    <row r="29" spans="1:5" ht="12.75">
      <c r="A29" s="165"/>
      <c r="B29" s="153" t="s">
        <v>62</v>
      </c>
      <c r="C29" s="140">
        <v>142</v>
      </c>
      <c r="D29" s="140">
        <v>331</v>
      </c>
      <c r="E29" s="148">
        <v>1.3309859154929577</v>
      </c>
    </row>
    <row r="30" spans="1:5" ht="12.75">
      <c r="A30" s="165"/>
      <c r="B30" s="153" t="s">
        <v>54</v>
      </c>
      <c r="C30" s="140">
        <v>77</v>
      </c>
      <c r="D30" s="140">
        <v>182</v>
      </c>
      <c r="E30" s="148">
        <v>1.3636363636363635</v>
      </c>
    </row>
    <row r="31" spans="1:5" ht="12.75">
      <c r="A31" s="165"/>
      <c r="B31" s="153" t="s">
        <v>57</v>
      </c>
      <c r="C31" s="140">
        <v>92</v>
      </c>
      <c r="D31" s="140">
        <v>234</v>
      </c>
      <c r="E31" s="148">
        <v>1.5434782608695652</v>
      </c>
    </row>
    <row r="32" spans="1:5" ht="12.75">
      <c r="A32" s="165"/>
      <c r="B32" s="153" t="s">
        <v>58</v>
      </c>
      <c r="C32" s="140">
        <v>52</v>
      </c>
      <c r="D32" s="140">
        <v>78</v>
      </c>
      <c r="E32" s="148">
        <v>0.5</v>
      </c>
    </row>
    <row r="33" spans="1:5" ht="12.75">
      <c r="A33" s="165"/>
      <c r="B33" s="153" t="s">
        <v>63</v>
      </c>
      <c r="C33" s="140">
        <v>31</v>
      </c>
      <c r="D33" s="140">
        <v>98</v>
      </c>
      <c r="E33" s="148">
        <v>2.161290322580645</v>
      </c>
    </row>
    <row r="34" spans="1:5" ht="12.75">
      <c r="A34" s="165"/>
      <c r="B34" s="153" t="s">
        <v>48</v>
      </c>
      <c r="C34" s="140">
        <v>194</v>
      </c>
      <c r="D34" s="140">
        <v>467</v>
      </c>
      <c r="E34" s="148">
        <v>1.407216494845361</v>
      </c>
    </row>
    <row r="35" spans="1:5" ht="12.75">
      <c r="A35" s="165"/>
      <c r="B35" s="153" t="s">
        <v>46</v>
      </c>
      <c r="C35" s="140">
        <v>95</v>
      </c>
      <c r="D35" s="140">
        <v>261</v>
      </c>
      <c r="E35" s="148">
        <v>1.7473684210526317</v>
      </c>
    </row>
    <row r="36" spans="1:5" ht="12.75">
      <c r="A36" s="165"/>
      <c r="B36" s="153" t="s">
        <v>88</v>
      </c>
      <c r="C36" s="140">
        <v>1</v>
      </c>
      <c r="D36" s="140"/>
      <c r="E36" s="148">
        <v>-1</v>
      </c>
    </row>
    <row r="37" spans="1:5" ht="12.75">
      <c r="A37" s="165"/>
      <c r="B37" s="153" t="s">
        <v>59</v>
      </c>
      <c r="C37" s="140">
        <v>24</v>
      </c>
      <c r="D37" s="140">
        <v>278</v>
      </c>
      <c r="E37" s="148">
        <v>10.583333333333334</v>
      </c>
    </row>
    <row r="38" spans="1:5" ht="12.75">
      <c r="A38" s="165"/>
      <c r="B38" s="153" t="s">
        <v>61</v>
      </c>
      <c r="C38" s="140">
        <v>10</v>
      </c>
      <c r="D38" s="140">
        <v>39</v>
      </c>
      <c r="E38" s="148">
        <v>2.9</v>
      </c>
    </row>
    <row r="39" spans="1:5" ht="12.75">
      <c r="A39" s="165"/>
      <c r="B39" s="153" t="s">
        <v>47</v>
      </c>
      <c r="C39" s="140">
        <v>20</v>
      </c>
      <c r="D39" s="140">
        <v>54</v>
      </c>
      <c r="E39" s="148">
        <v>1.7</v>
      </c>
    </row>
    <row r="40" spans="1:5" ht="12.75">
      <c r="A40" s="165"/>
      <c r="B40" s="153" t="s">
        <v>50</v>
      </c>
      <c r="C40" s="140">
        <v>106</v>
      </c>
      <c r="D40" s="140">
        <v>215</v>
      </c>
      <c r="E40" s="148">
        <v>1.028301886792453</v>
      </c>
    </row>
    <row r="41" spans="1:5" ht="38.25">
      <c r="A41" s="165"/>
      <c r="B41" s="153" t="s">
        <v>45</v>
      </c>
      <c r="C41" s="140">
        <v>7</v>
      </c>
      <c r="D41" s="140">
        <v>4</v>
      </c>
      <c r="E41" s="148">
        <v>-0.42857142857142855</v>
      </c>
    </row>
    <row r="42" spans="1:6" ht="12.75">
      <c r="A42" s="2" t="s">
        <v>135</v>
      </c>
      <c r="B42" s="154"/>
      <c r="C42" s="139">
        <v>2121</v>
      </c>
      <c r="D42" s="139">
        <v>5211</v>
      </c>
      <c r="E42" s="148">
        <v>1.4568599717114568</v>
      </c>
      <c r="F42" s="1"/>
    </row>
    <row r="43" spans="1:6" ht="13.5" thickBot="1">
      <c r="A43" s="149" t="s">
        <v>136</v>
      </c>
      <c r="B43" s="155"/>
      <c r="C43" s="150">
        <v>9186</v>
      </c>
      <c r="D43" s="150">
        <v>9954</v>
      </c>
      <c r="E43" s="151">
        <v>0.08360548661005879</v>
      </c>
      <c r="F43" s="152"/>
    </row>
  </sheetData>
  <mergeCells count="3">
    <mergeCell ref="A5:A20"/>
    <mergeCell ref="A22:A41"/>
    <mergeCell ref="A1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8" sqref="E8"/>
    </sheetView>
  </sheetViews>
  <sheetFormatPr defaultColWidth="9.140625" defaultRowHeight="12.75"/>
  <cols>
    <col min="1" max="1" width="14.7109375" style="0" bestFit="1" customWidth="1"/>
    <col min="2" max="2" width="53.28125" style="0" customWidth="1"/>
    <col min="3" max="3" width="18.28125" style="0" customWidth="1"/>
    <col min="4" max="4" width="17.7109375" style="0" customWidth="1"/>
    <col min="5" max="5" width="15.28125" style="0" customWidth="1"/>
    <col min="6" max="6" width="2.8515625" style="0" customWidth="1"/>
  </cols>
  <sheetData>
    <row r="1" spans="1:5" ht="29.25" customHeight="1">
      <c r="A1" s="161" t="s">
        <v>86</v>
      </c>
      <c r="B1" s="162"/>
      <c r="C1" s="162"/>
      <c r="D1" s="162"/>
      <c r="E1" s="162"/>
    </row>
    <row r="4" ht="13.5" thickBot="1"/>
    <row r="5" spans="1:5" ht="39" thickBot="1">
      <c r="A5" s="26" t="s">
        <v>74</v>
      </c>
      <c r="B5" s="9" t="s">
        <v>73</v>
      </c>
      <c r="C5" s="43" t="s">
        <v>79</v>
      </c>
      <c r="D5" s="43" t="s">
        <v>85</v>
      </c>
      <c r="E5" s="27" t="s">
        <v>44</v>
      </c>
    </row>
    <row r="6" spans="1:5" ht="13.5" thickTop="1">
      <c r="A6" s="44" t="s">
        <v>82</v>
      </c>
      <c r="B6" s="45" t="s">
        <v>64</v>
      </c>
      <c r="C6" s="46">
        <v>4</v>
      </c>
      <c r="D6" s="47">
        <v>21</v>
      </c>
      <c r="E6" s="38">
        <f>IF(C6&lt;&gt;0,(D6-C6)/C6,(D6-C6)/1)</f>
        <v>4.25</v>
      </c>
    </row>
    <row r="7" spans="1:5" ht="12.75">
      <c r="A7" s="48"/>
      <c r="B7" s="49" t="s">
        <v>65</v>
      </c>
      <c r="C7" s="50">
        <v>10</v>
      </c>
      <c r="D7" s="51">
        <v>20</v>
      </c>
      <c r="E7" s="39">
        <f aca="true" t="shared" si="0" ref="E7:E40">IF(C7&lt;&gt;0,(D7-C7)/C7,(D7-C7)/1)</f>
        <v>1</v>
      </c>
    </row>
    <row r="8" spans="1:5" ht="38.25">
      <c r="A8" s="48"/>
      <c r="B8" s="49" t="s">
        <v>66</v>
      </c>
      <c r="C8" s="50">
        <v>51</v>
      </c>
      <c r="D8" s="51">
        <v>216</v>
      </c>
      <c r="E8" s="39">
        <f t="shared" si="0"/>
        <v>3.235294117647059</v>
      </c>
    </row>
    <row r="9" spans="1:5" ht="12.75">
      <c r="A9" s="48"/>
      <c r="B9" s="49" t="s">
        <v>52</v>
      </c>
      <c r="C9" s="50">
        <v>22</v>
      </c>
      <c r="D9" s="51">
        <v>85</v>
      </c>
      <c r="E9" s="39">
        <f t="shared" si="0"/>
        <v>2.8636363636363638</v>
      </c>
    </row>
    <row r="10" spans="1:5" ht="12.75">
      <c r="A10" s="48"/>
      <c r="B10" s="49" t="s">
        <v>54</v>
      </c>
      <c r="C10" s="50">
        <v>3</v>
      </c>
      <c r="D10" s="51">
        <v>32</v>
      </c>
      <c r="E10" s="39">
        <f t="shared" si="0"/>
        <v>9.666666666666666</v>
      </c>
    </row>
    <row r="11" spans="1:5" ht="12.75">
      <c r="A11" s="48"/>
      <c r="B11" s="52" t="s">
        <v>55</v>
      </c>
      <c r="C11" s="50">
        <v>0</v>
      </c>
      <c r="D11" s="51">
        <v>2</v>
      </c>
      <c r="E11" s="39">
        <f t="shared" si="0"/>
        <v>2</v>
      </c>
    </row>
    <row r="12" spans="1:5" ht="12.75">
      <c r="A12" s="48"/>
      <c r="B12" s="49" t="s">
        <v>68</v>
      </c>
      <c r="C12" s="50">
        <v>2</v>
      </c>
      <c r="D12" s="51">
        <v>10</v>
      </c>
      <c r="E12" s="39">
        <f t="shared" si="0"/>
        <v>4</v>
      </c>
    </row>
    <row r="13" spans="1:5" ht="12.75">
      <c r="A13" s="48"/>
      <c r="B13" s="49" t="s">
        <v>59</v>
      </c>
      <c r="C13" s="50">
        <v>2</v>
      </c>
      <c r="D13" s="51">
        <v>3</v>
      </c>
      <c r="E13" s="39">
        <f t="shared" si="0"/>
        <v>0.5</v>
      </c>
    </row>
    <row r="14" spans="1:5" ht="12.75">
      <c r="A14" s="48"/>
      <c r="B14" s="49" t="s">
        <v>69</v>
      </c>
      <c r="C14" s="50">
        <v>1</v>
      </c>
      <c r="D14" s="51">
        <v>1</v>
      </c>
      <c r="E14" s="39">
        <f t="shared" si="0"/>
        <v>0</v>
      </c>
    </row>
    <row r="15" spans="1:5" ht="12.75">
      <c r="A15" s="48"/>
      <c r="B15" s="49" t="s">
        <v>70</v>
      </c>
      <c r="C15" s="50">
        <v>14</v>
      </c>
      <c r="D15" s="51">
        <v>48</v>
      </c>
      <c r="E15" s="39">
        <f t="shared" si="0"/>
        <v>2.4285714285714284</v>
      </c>
    </row>
    <row r="16" spans="1:5" ht="12.75">
      <c r="A16" s="48"/>
      <c r="B16" s="49" t="s">
        <v>61</v>
      </c>
      <c r="C16" s="50">
        <v>1</v>
      </c>
      <c r="D16" s="51">
        <v>9</v>
      </c>
      <c r="E16" s="39">
        <f t="shared" si="0"/>
        <v>8</v>
      </c>
    </row>
    <row r="17" spans="1:5" ht="12.75">
      <c r="A17" s="48"/>
      <c r="B17" s="49" t="s">
        <v>71</v>
      </c>
      <c r="C17" s="50">
        <v>11</v>
      </c>
      <c r="D17" s="51">
        <v>43</v>
      </c>
      <c r="E17" s="39">
        <f t="shared" si="0"/>
        <v>2.909090909090909</v>
      </c>
    </row>
    <row r="18" spans="1:5" ht="25.5">
      <c r="A18" s="48"/>
      <c r="B18" s="49" t="s">
        <v>72</v>
      </c>
      <c r="C18" s="50">
        <v>45</v>
      </c>
      <c r="D18" s="51">
        <v>112</v>
      </c>
      <c r="E18" s="39">
        <f t="shared" si="0"/>
        <v>1.488888888888889</v>
      </c>
    </row>
    <row r="19" spans="1:5" ht="12.75">
      <c r="A19" s="44" t="s">
        <v>83</v>
      </c>
      <c r="B19" s="53"/>
      <c r="C19" s="55">
        <v>166</v>
      </c>
      <c r="D19" s="56">
        <f>SUM(D6:D18)</f>
        <v>602</v>
      </c>
      <c r="E19" s="39">
        <f t="shared" si="0"/>
        <v>2.6265060240963853</v>
      </c>
    </row>
    <row r="20" spans="1:5" ht="38.25">
      <c r="A20" s="44" t="s">
        <v>84</v>
      </c>
      <c r="B20" s="49" t="s">
        <v>45</v>
      </c>
      <c r="C20" s="50">
        <v>2</v>
      </c>
      <c r="D20" s="51">
        <v>2</v>
      </c>
      <c r="E20" s="39">
        <f t="shared" si="0"/>
        <v>0</v>
      </c>
    </row>
    <row r="21" spans="1:5" ht="25.5">
      <c r="A21" s="48"/>
      <c r="B21" s="49" t="s">
        <v>46</v>
      </c>
      <c r="C21" s="50">
        <v>28</v>
      </c>
      <c r="D21" s="51">
        <v>188</v>
      </c>
      <c r="E21" s="39">
        <f t="shared" si="0"/>
        <v>5.714285714285714</v>
      </c>
    </row>
    <row r="22" spans="1:5" ht="12.75">
      <c r="A22" s="48"/>
      <c r="B22" s="49" t="s">
        <v>47</v>
      </c>
      <c r="C22" s="50">
        <v>24</v>
      </c>
      <c r="D22" s="51">
        <v>85</v>
      </c>
      <c r="E22" s="39">
        <f t="shared" si="0"/>
        <v>2.5416666666666665</v>
      </c>
    </row>
    <row r="23" spans="1:5" ht="12.75">
      <c r="A23" s="48"/>
      <c r="B23" s="49" t="s">
        <v>48</v>
      </c>
      <c r="C23" s="50">
        <v>111</v>
      </c>
      <c r="D23" s="57">
        <v>570</v>
      </c>
      <c r="E23" s="39">
        <f t="shared" si="0"/>
        <v>4.135135135135135</v>
      </c>
    </row>
    <row r="24" spans="1:5" ht="12.75">
      <c r="A24" s="48"/>
      <c r="B24" s="49" t="s">
        <v>49</v>
      </c>
      <c r="C24" s="50">
        <v>37</v>
      </c>
      <c r="D24" s="58">
        <v>149</v>
      </c>
      <c r="E24" s="59">
        <f t="shared" si="0"/>
        <v>3.027027027027027</v>
      </c>
    </row>
    <row r="25" spans="1:5" ht="12.75">
      <c r="A25" s="48"/>
      <c r="B25" s="49" t="s">
        <v>50</v>
      </c>
      <c r="C25" s="50">
        <v>61</v>
      </c>
      <c r="D25" s="60">
        <v>174</v>
      </c>
      <c r="E25" s="61">
        <f t="shared" si="0"/>
        <v>1.8524590163934427</v>
      </c>
    </row>
    <row r="26" spans="1:5" ht="25.5">
      <c r="A26" s="48"/>
      <c r="B26" s="49" t="s">
        <v>51</v>
      </c>
      <c r="C26" s="50">
        <v>409</v>
      </c>
      <c r="D26" s="60">
        <v>1741</v>
      </c>
      <c r="E26" s="61">
        <f t="shared" si="0"/>
        <v>3.256723716381418</v>
      </c>
    </row>
    <row r="27" spans="1:5" ht="12.75">
      <c r="A27" s="48"/>
      <c r="B27" s="49" t="s">
        <v>52</v>
      </c>
      <c r="C27" s="50">
        <v>178</v>
      </c>
      <c r="D27" s="60">
        <v>844</v>
      </c>
      <c r="E27" s="61">
        <f t="shared" si="0"/>
        <v>3.741573033707865</v>
      </c>
    </row>
    <row r="28" spans="1:5" ht="25.5">
      <c r="A28" s="48"/>
      <c r="B28" s="49" t="s">
        <v>53</v>
      </c>
      <c r="C28" s="50">
        <v>2</v>
      </c>
      <c r="D28" s="60">
        <v>11</v>
      </c>
      <c r="E28" s="61">
        <f t="shared" si="0"/>
        <v>4.5</v>
      </c>
    </row>
    <row r="29" spans="1:5" ht="12.75">
      <c r="A29" s="48"/>
      <c r="B29" s="49" t="s">
        <v>54</v>
      </c>
      <c r="C29" s="50">
        <v>43</v>
      </c>
      <c r="D29" s="60">
        <v>334</v>
      </c>
      <c r="E29" s="61">
        <f t="shared" si="0"/>
        <v>6.767441860465116</v>
      </c>
    </row>
    <row r="30" spans="1:5" ht="12.75">
      <c r="A30" s="48"/>
      <c r="B30" s="49" t="s">
        <v>55</v>
      </c>
      <c r="C30" s="50">
        <v>1</v>
      </c>
      <c r="D30" s="60">
        <v>3</v>
      </c>
      <c r="E30" s="61">
        <f t="shared" si="0"/>
        <v>2</v>
      </c>
    </row>
    <row r="31" spans="1:5" ht="12.75">
      <c r="A31" s="48"/>
      <c r="B31" s="49" t="s">
        <v>56</v>
      </c>
      <c r="C31" s="50">
        <v>86</v>
      </c>
      <c r="D31" s="60">
        <v>405</v>
      </c>
      <c r="E31" s="61">
        <f t="shared" si="0"/>
        <v>3.7093023255813953</v>
      </c>
    </row>
    <row r="32" spans="1:5" ht="12.75">
      <c r="A32" s="48"/>
      <c r="B32" s="49" t="s">
        <v>57</v>
      </c>
      <c r="C32" s="50">
        <v>38</v>
      </c>
      <c r="D32" s="60">
        <v>169</v>
      </c>
      <c r="E32" s="61">
        <f t="shared" si="0"/>
        <v>3.4473684210526314</v>
      </c>
    </row>
    <row r="33" spans="1:5" ht="12.75">
      <c r="A33" s="48"/>
      <c r="B33" s="49" t="s">
        <v>58</v>
      </c>
      <c r="C33" s="50">
        <v>6</v>
      </c>
      <c r="D33" s="60">
        <v>39</v>
      </c>
      <c r="E33" s="61">
        <f t="shared" si="0"/>
        <v>5.5</v>
      </c>
    </row>
    <row r="34" spans="1:5" ht="12.75">
      <c r="A34" s="48"/>
      <c r="B34" s="49" t="s">
        <v>59</v>
      </c>
      <c r="C34" s="50">
        <v>22</v>
      </c>
      <c r="D34" s="60">
        <v>243</v>
      </c>
      <c r="E34" s="61">
        <f t="shared" si="0"/>
        <v>10.045454545454545</v>
      </c>
    </row>
    <row r="35" spans="1:5" ht="25.5">
      <c r="A35" s="48"/>
      <c r="B35" s="49" t="s">
        <v>60</v>
      </c>
      <c r="C35" s="50">
        <v>4</v>
      </c>
      <c r="D35" s="60">
        <v>2</v>
      </c>
      <c r="E35" s="61">
        <f t="shared" si="0"/>
        <v>-0.5</v>
      </c>
    </row>
    <row r="36" spans="1:5" ht="12.75">
      <c r="A36" s="48"/>
      <c r="B36" s="49" t="s">
        <v>61</v>
      </c>
      <c r="C36" s="50">
        <v>4</v>
      </c>
      <c r="D36" s="60">
        <v>32</v>
      </c>
      <c r="E36" s="61">
        <f t="shared" si="0"/>
        <v>7</v>
      </c>
    </row>
    <row r="37" spans="1:5" ht="12.75">
      <c r="A37" s="48"/>
      <c r="B37" s="49" t="s">
        <v>62</v>
      </c>
      <c r="C37" s="50">
        <v>115</v>
      </c>
      <c r="D37" s="60">
        <v>300</v>
      </c>
      <c r="E37" s="61">
        <f t="shared" si="0"/>
        <v>1.608695652173913</v>
      </c>
    </row>
    <row r="38" spans="1:5" ht="13.5" thickBot="1">
      <c r="A38" s="48"/>
      <c r="B38" s="62" t="s">
        <v>63</v>
      </c>
      <c r="C38" s="63">
        <v>21</v>
      </c>
      <c r="D38" s="64">
        <v>107</v>
      </c>
      <c r="E38" s="65">
        <f t="shared" si="0"/>
        <v>4.095238095238095</v>
      </c>
    </row>
    <row r="39" spans="1:5" ht="13.5" thickTop="1">
      <c r="A39" s="66" t="s">
        <v>76</v>
      </c>
      <c r="B39" s="67"/>
      <c r="C39" s="68">
        <v>1192</v>
      </c>
      <c r="D39" s="69">
        <f>SUM(D20:D38)</f>
        <v>5398</v>
      </c>
      <c r="E39" s="70">
        <f t="shared" si="0"/>
        <v>3.528523489932886</v>
      </c>
    </row>
    <row r="40" spans="1:5" ht="13.5" thickBot="1">
      <c r="A40" s="71" t="s">
        <v>0</v>
      </c>
      <c r="B40" s="72"/>
      <c r="C40" s="73">
        <v>1358</v>
      </c>
      <c r="D40" s="74">
        <f>D19+D39</f>
        <v>6000</v>
      </c>
      <c r="E40" s="75">
        <f t="shared" si="0"/>
        <v>3.418262150220913</v>
      </c>
    </row>
    <row r="41" ht="13.5" thickTop="1"/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C57" sqref="C57"/>
    </sheetView>
  </sheetViews>
  <sheetFormatPr defaultColWidth="9.140625" defaultRowHeight="12.75"/>
  <cols>
    <col min="1" max="1" width="19.7109375" style="0" bestFit="1" customWidth="1"/>
    <col min="2" max="2" width="24.8515625" style="0" customWidth="1"/>
    <col min="3" max="3" width="23.8515625" style="0" bestFit="1" customWidth="1"/>
    <col min="4" max="4" width="12.28125" style="0" customWidth="1"/>
  </cols>
  <sheetData>
    <row r="1" spans="1:4" ht="12.75">
      <c r="A1" s="160" t="s">
        <v>96</v>
      </c>
      <c r="B1" s="160"/>
      <c r="C1" s="160"/>
      <c r="D1" s="160"/>
    </row>
    <row r="2" spans="1:4" ht="12.75" customHeight="1">
      <c r="A2" s="160"/>
      <c r="B2" s="160"/>
      <c r="C2" s="160"/>
      <c r="D2" s="160"/>
    </row>
    <row r="3" spans="1:4" ht="12.75" customHeight="1">
      <c r="A3" s="160"/>
      <c r="B3" s="160"/>
      <c r="C3" s="160"/>
      <c r="D3" s="160"/>
    </row>
    <row r="4" spans="1:4" ht="12.75" customHeight="1">
      <c r="A4" s="160"/>
      <c r="B4" s="160"/>
      <c r="C4" s="160"/>
      <c r="D4" s="160"/>
    </row>
    <row r="5" ht="12.75" customHeight="1" thickBot="1"/>
    <row r="6" spans="1:4" ht="38.25" customHeight="1" thickBot="1">
      <c r="A6" s="89" t="s">
        <v>43</v>
      </c>
      <c r="B6" s="10" t="s">
        <v>97</v>
      </c>
      <c r="C6" s="10" t="s">
        <v>98</v>
      </c>
      <c r="D6" s="90" t="s">
        <v>44</v>
      </c>
    </row>
    <row r="7" spans="1:4" ht="13.5" thickTop="1">
      <c r="A7" s="87" t="s">
        <v>1</v>
      </c>
      <c r="B7" s="54">
        <v>85</v>
      </c>
      <c r="C7" s="84">
        <v>383</v>
      </c>
      <c r="D7" s="88">
        <f aca="true" t="shared" si="0" ref="D7:D46">(C7-B7)/B7</f>
        <v>3.5058823529411764</v>
      </c>
    </row>
    <row r="8" spans="1:4" ht="12.75">
      <c r="A8" s="2" t="s">
        <v>2</v>
      </c>
      <c r="B8" s="15">
        <v>268</v>
      </c>
      <c r="C8" s="85">
        <v>548</v>
      </c>
      <c r="D8" s="11">
        <f t="shared" si="0"/>
        <v>1.044776119402985</v>
      </c>
    </row>
    <row r="9" spans="1:4" ht="12.75">
      <c r="A9" s="2" t="s">
        <v>3</v>
      </c>
      <c r="B9" s="15">
        <v>51</v>
      </c>
      <c r="C9" s="85">
        <v>554</v>
      </c>
      <c r="D9" s="11">
        <f t="shared" si="0"/>
        <v>9.862745098039216</v>
      </c>
    </row>
    <row r="10" spans="1:4" ht="12.75">
      <c r="A10" s="2" t="s">
        <v>4</v>
      </c>
      <c r="B10" s="15">
        <v>44</v>
      </c>
      <c r="C10" s="85">
        <v>482</v>
      </c>
      <c r="D10" s="11">
        <f t="shared" si="0"/>
        <v>9.954545454545455</v>
      </c>
    </row>
    <row r="11" spans="1:4" ht="12.75">
      <c r="A11" s="2" t="s">
        <v>5</v>
      </c>
      <c r="B11" s="15">
        <v>194</v>
      </c>
      <c r="C11" s="85">
        <v>884</v>
      </c>
      <c r="D11" s="11">
        <f t="shared" si="0"/>
        <v>3.556701030927835</v>
      </c>
    </row>
    <row r="12" spans="1:4" ht="12.75">
      <c r="A12" s="2" t="s">
        <v>6</v>
      </c>
      <c r="B12" s="15">
        <v>33</v>
      </c>
      <c r="C12" s="85">
        <v>248</v>
      </c>
      <c r="D12" s="11">
        <f t="shared" si="0"/>
        <v>6.515151515151516</v>
      </c>
    </row>
    <row r="13" spans="1:4" ht="12.75">
      <c r="A13" s="2" t="s">
        <v>7</v>
      </c>
      <c r="B13" s="15">
        <v>44</v>
      </c>
      <c r="C13" s="85">
        <v>239</v>
      </c>
      <c r="D13" s="11">
        <f t="shared" si="0"/>
        <v>4.431818181818182</v>
      </c>
    </row>
    <row r="14" spans="1:4" ht="12.75">
      <c r="A14" s="2" t="s">
        <v>8</v>
      </c>
      <c r="B14" s="15">
        <v>301</v>
      </c>
      <c r="C14" s="85">
        <v>866</v>
      </c>
      <c r="D14" s="11">
        <f t="shared" si="0"/>
        <v>1.8770764119601329</v>
      </c>
    </row>
    <row r="15" spans="1:4" ht="12.75">
      <c r="A15" s="2" t="s">
        <v>9</v>
      </c>
      <c r="B15" s="15">
        <v>41</v>
      </c>
      <c r="C15" s="85">
        <v>255</v>
      </c>
      <c r="D15" s="11">
        <f t="shared" si="0"/>
        <v>5.219512195121951</v>
      </c>
    </row>
    <row r="16" spans="1:4" ht="12.75">
      <c r="A16" s="2" t="s">
        <v>10</v>
      </c>
      <c r="B16" s="15">
        <v>48</v>
      </c>
      <c r="C16" s="85">
        <v>256</v>
      </c>
      <c r="D16" s="11">
        <f t="shared" si="0"/>
        <v>4.333333333333333</v>
      </c>
    </row>
    <row r="17" spans="1:4" ht="12.75">
      <c r="A17" s="2" t="s">
        <v>11</v>
      </c>
      <c r="B17" s="15">
        <v>17</v>
      </c>
      <c r="C17" s="85">
        <v>172</v>
      </c>
      <c r="D17" s="11">
        <f t="shared" si="0"/>
        <v>9.117647058823529</v>
      </c>
    </row>
    <row r="18" spans="1:4" ht="12.75">
      <c r="A18" s="2" t="s">
        <v>12</v>
      </c>
      <c r="B18" s="15">
        <v>25</v>
      </c>
      <c r="C18" s="85">
        <v>186</v>
      </c>
      <c r="D18" s="11">
        <f t="shared" si="0"/>
        <v>6.44</v>
      </c>
    </row>
    <row r="19" spans="1:4" ht="12.75">
      <c r="A19" s="2" t="s">
        <v>13</v>
      </c>
      <c r="B19" s="15">
        <v>198</v>
      </c>
      <c r="C19" s="85">
        <v>952</v>
      </c>
      <c r="D19" s="11">
        <f t="shared" si="0"/>
        <v>3.808080808080808</v>
      </c>
    </row>
    <row r="20" spans="1:4" ht="12.75">
      <c r="A20" s="2" t="s">
        <v>14</v>
      </c>
      <c r="B20" s="15">
        <v>246</v>
      </c>
      <c r="C20" s="85">
        <v>836</v>
      </c>
      <c r="D20" s="11">
        <f t="shared" si="0"/>
        <v>2.3983739837398375</v>
      </c>
    </row>
    <row r="21" spans="1:4" ht="12.75">
      <c r="A21" s="2" t="s">
        <v>15</v>
      </c>
      <c r="B21" s="15">
        <v>37</v>
      </c>
      <c r="C21" s="85">
        <v>157</v>
      </c>
      <c r="D21" s="11">
        <f t="shared" si="0"/>
        <v>3.2432432432432434</v>
      </c>
    </row>
    <row r="22" spans="1:4" ht="12.75">
      <c r="A22" s="2" t="s">
        <v>16</v>
      </c>
      <c r="B22" s="15">
        <v>78</v>
      </c>
      <c r="C22" s="85">
        <v>281</v>
      </c>
      <c r="D22" s="11">
        <f t="shared" si="0"/>
        <v>2.6025641025641026</v>
      </c>
    </row>
    <row r="23" spans="1:4" ht="12.75">
      <c r="A23" s="2" t="s">
        <v>17</v>
      </c>
      <c r="B23" s="15">
        <v>33</v>
      </c>
      <c r="C23" s="85">
        <v>423</v>
      </c>
      <c r="D23" s="11">
        <f t="shared" si="0"/>
        <v>11.818181818181818</v>
      </c>
    </row>
    <row r="24" spans="1:4" ht="12.75">
      <c r="A24" s="2" t="s">
        <v>18</v>
      </c>
      <c r="B24" s="15">
        <v>104</v>
      </c>
      <c r="C24" s="85">
        <v>452</v>
      </c>
      <c r="D24" s="11">
        <f t="shared" si="0"/>
        <v>3.3461538461538463</v>
      </c>
    </row>
    <row r="25" spans="1:4" ht="12.75">
      <c r="A25" s="2" t="s">
        <v>19</v>
      </c>
      <c r="B25" s="15">
        <v>36</v>
      </c>
      <c r="C25" s="85">
        <v>162</v>
      </c>
      <c r="D25" s="11">
        <f t="shared" si="0"/>
        <v>3.5</v>
      </c>
    </row>
    <row r="26" spans="1:4" ht="12.75">
      <c r="A26" s="2" t="s">
        <v>20</v>
      </c>
      <c r="B26" s="15">
        <v>18</v>
      </c>
      <c r="C26" s="85">
        <v>239</v>
      </c>
      <c r="D26" s="11">
        <f t="shared" si="0"/>
        <v>12.277777777777779</v>
      </c>
    </row>
    <row r="27" spans="1:4" ht="12.75">
      <c r="A27" s="2" t="s">
        <v>21</v>
      </c>
      <c r="B27" s="15">
        <v>42</v>
      </c>
      <c r="C27" s="85">
        <v>230</v>
      </c>
      <c r="D27" s="11">
        <f t="shared" si="0"/>
        <v>4.476190476190476</v>
      </c>
    </row>
    <row r="28" spans="1:4" ht="12.75">
      <c r="A28" s="2" t="s">
        <v>22</v>
      </c>
      <c r="B28" s="15">
        <v>51</v>
      </c>
      <c r="C28" s="85">
        <v>399</v>
      </c>
      <c r="D28" s="11">
        <f t="shared" si="0"/>
        <v>6.823529411764706</v>
      </c>
    </row>
    <row r="29" spans="1:4" ht="12.75">
      <c r="A29" s="2" t="s">
        <v>23</v>
      </c>
      <c r="B29" s="15">
        <v>21</v>
      </c>
      <c r="C29" s="85">
        <v>113</v>
      </c>
      <c r="D29" s="11">
        <f t="shared" si="0"/>
        <v>4.380952380952381</v>
      </c>
    </row>
    <row r="30" spans="1:4" ht="12.75">
      <c r="A30" s="2" t="s">
        <v>24</v>
      </c>
      <c r="B30" s="15">
        <v>48</v>
      </c>
      <c r="C30" s="85">
        <v>777</v>
      </c>
      <c r="D30" s="11">
        <f t="shared" si="0"/>
        <v>15.1875</v>
      </c>
    </row>
    <row r="31" spans="1:4" ht="12.75">
      <c r="A31" s="2" t="s">
        <v>25</v>
      </c>
      <c r="B31" s="15">
        <v>69</v>
      </c>
      <c r="C31" s="85">
        <v>327</v>
      </c>
      <c r="D31" s="11">
        <f t="shared" si="0"/>
        <v>3.739130434782609</v>
      </c>
    </row>
    <row r="32" spans="1:4" ht="12.75">
      <c r="A32" s="2" t="s">
        <v>26</v>
      </c>
      <c r="B32" s="15">
        <v>189</v>
      </c>
      <c r="C32" s="85">
        <v>526</v>
      </c>
      <c r="D32" s="11">
        <f t="shared" si="0"/>
        <v>1.783068783068783</v>
      </c>
    </row>
    <row r="33" spans="1:4" ht="12.75">
      <c r="A33" s="2" t="s">
        <v>27</v>
      </c>
      <c r="B33" s="15">
        <v>44</v>
      </c>
      <c r="C33" s="85">
        <v>154</v>
      </c>
      <c r="D33" s="11">
        <f t="shared" si="0"/>
        <v>2.5</v>
      </c>
    </row>
    <row r="34" spans="1:4" ht="12.75">
      <c r="A34" s="2" t="s">
        <v>28</v>
      </c>
      <c r="B34" s="15">
        <v>743</v>
      </c>
      <c r="C34" s="85">
        <v>3076</v>
      </c>
      <c r="D34" s="11">
        <f t="shared" si="0"/>
        <v>3.1399730820995964</v>
      </c>
    </row>
    <row r="35" spans="1:4" ht="12.75">
      <c r="A35" s="2" t="s">
        <v>29</v>
      </c>
      <c r="B35" s="15">
        <v>95</v>
      </c>
      <c r="C35" s="85">
        <v>574</v>
      </c>
      <c r="D35" s="11">
        <f t="shared" si="0"/>
        <v>5.042105263157895</v>
      </c>
    </row>
    <row r="36" spans="1:4" ht="12.75">
      <c r="A36" s="2" t="s">
        <v>30</v>
      </c>
      <c r="B36" s="15">
        <v>132</v>
      </c>
      <c r="C36" s="85">
        <v>492</v>
      </c>
      <c r="D36" s="11">
        <f t="shared" si="0"/>
        <v>2.727272727272727</v>
      </c>
    </row>
    <row r="37" spans="1:4" ht="12.75">
      <c r="A37" s="2" t="s">
        <v>31</v>
      </c>
      <c r="B37" s="15">
        <v>31</v>
      </c>
      <c r="C37" s="85">
        <v>194</v>
      </c>
      <c r="D37" s="11">
        <f t="shared" si="0"/>
        <v>5.258064516129032</v>
      </c>
    </row>
    <row r="38" spans="1:4" ht="12.75">
      <c r="A38" s="2" t="s">
        <v>32</v>
      </c>
      <c r="B38" s="15">
        <v>153</v>
      </c>
      <c r="C38" s="85">
        <v>727</v>
      </c>
      <c r="D38" s="11">
        <f t="shared" si="0"/>
        <v>3.7516339869281046</v>
      </c>
    </row>
    <row r="39" spans="1:4" ht="12.75">
      <c r="A39" s="2" t="s">
        <v>33</v>
      </c>
      <c r="B39" s="15">
        <v>166</v>
      </c>
      <c r="C39" s="85">
        <v>388</v>
      </c>
      <c r="D39" s="11">
        <f t="shared" si="0"/>
        <v>1.3373493975903614</v>
      </c>
    </row>
    <row r="40" spans="1:4" ht="12.75">
      <c r="A40" s="2" t="s">
        <v>34</v>
      </c>
      <c r="B40" s="15">
        <v>33</v>
      </c>
      <c r="C40" s="85">
        <v>205</v>
      </c>
      <c r="D40" s="11">
        <f t="shared" si="0"/>
        <v>5.212121212121212</v>
      </c>
    </row>
    <row r="41" spans="1:4" ht="12.75">
      <c r="A41" s="2" t="s">
        <v>35</v>
      </c>
      <c r="B41" s="15">
        <v>277</v>
      </c>
      <c r="C41" s="85">
        <v>563</v>
      </c>
      <c r="D41" s="11">
        <f t="shared" si="0"/>
        <v>1.032490974729242</v>
      </c>
    </row>
    <row r="42" spans="1:4" ht="12.75">
      <c r="A42" s="2" t="s">
        <v>36</v>
      </c>
      <c r="B42" s="15">
        <v>76</v>
      </c>
      <c r="C42" s="85">
        <v>546</v>
      </c>
      <c r="D42" s="11">
        <f t="shared" si="0"/>
        <v>6.184210526315789</v>
      </c>
    </row>
    <row r="43" spans="1:4" ht="12.75">
      <c r="A43" s="2" t="s">
        <v>37</v>
      </c>
      <c r="B43" s="15">
        <v>34</v>
      </c>
      <c r="C43" s="85">
        <v>183</v>
      </c>
      <c r="D43" s="11">
        <f t="shared" si="0"/>
        <v>4.382352941176471</v>
      </c>
    </row>
    <row r="44" spans="1:4" ht="12.75">
      <c r="A44" s="2" t="s">
        <v>38</v>
      </c>
      <c r="B44" s="15">
        <v>133</v>
      </c>
      <c r="C44" s="85">
        <v>821</v>
      </c>
      <c r="D44" s="11">
        <f t="shared" si="0"/>
        <v>5.172932330827067</v>
      </c>
    </row>
    <row r="45" spans="1:4" ht="12.75">
      <c r="A45" s="2" t="s">
        <v>39</v>
      </c>
      <c r="B45" s="15">
        <v>28</v>
      </c>
      <c r="C45" s="85">
        <v>163</v>
      </c>
      <c r="D45" s="11">
        <f t="shared" si="0"/>
        <v>4.821428571428571</v>
      </c>
    </row>
    <row r="46" spans="1:4" ht="12.75">
      <c r="A46" s="2" t="s">
        <v>41</v>
      </c>
      <c r="B46" s="15">
        <v>42</v>
      </c>
      <c r="C46" s="85">
        <v>364</v>
      </c>
      <c r="D46" s="11">
        <f t="shared" si="0"/>
        <v>7.666666666666667</v>
      </c>
    </row>
    <row r="47" spans="1:4" ht="12.75">
      <c r="A47" s="28" t="s">
        <v>40</v>
      </c>
      <c r="B47" s="15">
        <v>10</v>
      </c>
      <c r="C47" s="85">
        <v>189</v>
      </c>
      <c r="D47" s="11">
        <f>IF((B47&lt;&gt;0),(C47-B47)/B47,(C47-B47)/1)</f>
        <v>17.9</v>
      </c>
    </row>
    <row r="48" spans="1:4" ht="13.5" thickBot="1">
      <c r="A48" s="6" t="s">
        <v>42</v>
      </c>
      <c r="B48" s="29">
        <v>36</v>
      </c>
      <c r="C48" s="106">
        <v>282</v>
      </c>
      <c r="D48" s="12">
        <f>(C48-B48)/B48</f>
        <v>6.833333333333333</v>
      </c>
    </row>
    <row r="49" spans="1:4" ht="14.25" thickBot="1" thickTop="1">
      <c r="A49" s="7" t="s">
        <v>0</v>
      </c>
      <c r="B49" s="8">
        <f>SUM(B7:B48)</f>
        <v>4354</v>
      </c>
      <c r="C49" s="8">
        <f>SUM(C7:C48)</f>
        <v>19868</v>
      </c>
      <c r="D49" s="13">
        <f>(C49-B49)/B49</f>
        <v>3.563160312356454</v>
      </c>
    </row>
    <row r="50" ht="12.75">
      <c r="A50" s="1"/>
    </row>
    <row r="57" ht="12.75">
      <c r="C57" t="s">
        <v>101</v>
      </c>
    </row>
  </sheetData>
  <mergeCells count="1">
    <mergeCell ref="A1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140625" defaultRowHeight="12.75"/>
  <cols>
    <col min="1" max="1" width="14.28125" style="0" customWidth="1"/>
    <col min="2" max="2" width="53.28125" style="0" customWidth="1"/>
    <col min="3" max="3" width="20.140625" style="0" customWidth="1"/>
    <col min="4" max="4" width="19.140625" style="0" customWidth="1"/>
    <col min="5" max="5" width="11.00390625" style="0" customWidth="1"/>
    <col min="6" max="6" width="2.8515625" style="0" customWidth="1"/>
  </cols>
  <sheetData>
    <row r="1" spans="1:5" ht="29.25" customHeight="1">
      <c r="A1" s="161" t="s">
        <v>95</v>
      </c>
      <c r="B1" s="162"/>
      <c r="C1" s="162"/>
      <c r="D1" s="162"/>
      <c r="E1" s="162"/>
    </row>
    <row r="4" ht="13.5" thickBot="1"/>
    <row r="5" spans="1:5" ht="48" customHeight="1" thickBot="1">
      <c r="A5" s="108" t="s">
        <v>74</v>
      </c>
      <c r="B5" s="9" t="s">
        <v>73</v>
      </c>
      <c r="C5" s="43" t="s">
        <v>99</v>
      </c>
      <c r="D5" s="43" t="s">
        <v>100</v>
      </c>
      <c r="E5" s="27" t="s">
        <v>44</v>
      </c>
    </row>
    <row r="6" spans="1:5" ht="13.5" thickTop="1">
      <c r="A6" s="86" t="s">
        <v>77</v>
      </c>
      <c r="B6" s="129" t="s">
        <v>64</v>
      </c>
      <c r="C6" s="94">
        <v>9</v>
      </c>
      <c r="D6" s="94">
        <v>76</v>
      </c>
      <c r="E6" s="38">
        <f aca="true" t="shared" si="0" ref="E6:E47">IF(C6&lt;&gt;0,(D6-C6)/C6,(D6-C6)/1)</f>
        <v>7.444444444444445</v>
      </c>
    </row>
    <row r="7" spans="1:5" ht="12.75">
      <c r="A7" s="31"/>
      <c r="B7" s="130" t="s">
        <v>65</v>
      </c>
      <c r="C7" s="25">
        <v>23</v>
      </c>
      <c r="D7" s="25">
        <v>59</v>
      </c>
      <c r="E7" s="39">
        <f t="shared" si="0"/>
        <v>1.565217391304348</v>
      </c>
    </row>
    <row r="8" spans="1:5" ht="12.75">
      <c r="A8" s="31"/>
      <c r="B8" s="131" t="s">
        <v>91</v>
      </c>
      <c r="C8" s="25">
        <v>0</v>
      </c>
      <c r="D8" s="25">
        <v>3</v>
      </c>
      <c r="E8" s="39">
        <f t="shared" si="0"/>
        <v>3</v>
      </c>
    </row>
    <row r="9" spans="1:5" ht="38.25">
      <c r="A9" s="31"/>
      <c r="B9" s="130" t="s">
        <v>66</v>
      </c>
      <c r="C9" s="25">
        <v>165</v>
      </c>
      <c r="D9" s="25">
        <v>701</v>
      </c>
      <c r="E9" s="39">
        <f t="shared" si="0"/>
        <v>3.2484848484848485</v>
      </c>
    </row>
    <row r="10" spans="1:5" ht="12.75">
      <c r="A10" s="31"/>
      <c r="B10" s="130" t="s">
        <v>52</v>
      </c>
      <c r="C10" s="25">
        <v>57</v>
      </c>
      <c r="D10" s="25">
        <v>285</v>
      </c>
      <c r="E10" s="39">
        <f t="shared" si="0"/>
        <v>4</v>
      </c>
    </row>
    <row r="11" spans="1:5" ht="12.75">
      <c r="A11" s="31"/>
      <c r="B11" s="131" t="s">
        <v>92</v>
      </c>
      <c r="C11" s="25">
        <v>0</v>
      </c>
      <c r="D11" s="25">
        <v>1</v>
      </c>
      <c r="E11" s="39">
        <f t="shared" si="0"/>
        <v>1</v>
      </c>
    </row>
    <row r="12" spans="1:5" ht="12.75">
      <c r="A12" s="31"/>
      <c r="B12" s="130" t="s">
        <v>54</v>
      </c>
      <c r="C12" s="25">
        <v>24</v>
      </c>
      <c r="D12" s="25">
        <v>114</v>
      </c>
      <c r="E12" s="39">
        <f t="shared" si="0"/>
        <v>3.75</v>
      </c>
    </row>
    <row r="13" spans="1:5" ht="12.75">
      <c r="A13" s="31"/>
      <c r="B13" s="130" t="s">
        <v>68</v>
      </c>
      <c r="C13" s="25">
        <v>4</v>
      </c>
      <c r="D13" s="25">
        <v>24</v>
      </c>
      <c r="E13" s="39">
        <f t="shared" si="0"/>
        <v>5</v>
      </c>
    </row>
    <row r="14" spans="1:5" ht="12.75">
      <c r="A14" s="31"/>
      <c r="B14" s="131" t="s">
        <v>93</v>
      </c>
      <c r="C14" s="25">
        <v>0</v>
      </c>
      <c r="D14" s="25">
        <v>34</v>
      </c>
      <c r="E14" s="39">
        <f t="shared" si="0"/>
        <v>34</v>
      </c>
    </row>
    <row r="15" spans="1:5" ht="12.75">
      <c r="A15" s="31"/>
      <c r="B15" s="130" t="s">
        <v>55</v>
      </c>
      <c r="C15" s="25">
        <v>0</v>
      </c>
      <c r="D15" s="25">
        <v>2</v>
      </c>
      <c r="E15" s="39">
        <f t="shared" si="0"/>
        <v>2</v>
      </c>
    </row>
    <row r="16" spans="1:5" ht="12.75">
      <c r="A16" s="31"/>
      <c r="B16" s="130" t="s">
        <v>59</v>
      </c>
      <c r="C16" s="25">
        <v>4</v>
      </c>
      <c r="D16" s="25">
        <v>19</v>
      </c>
      <c r="E16" s="39">
        <f t="shared" si="0"/>
        <v>3.75</v>
      </c>
    </row>
    <row r="17" spans="1:5" ht="12.75">
      <c r="A17" s="31"/>
      <c r="B17" s="130" t="s">
        <v>69</v>
      </c>
      <c r="C17" s="25">
        <v>1</v>
      </c>
      <c r="D17" s="25">
        <v>4</v>
      </c>
      <c r="E17" s="39">
        <f t="shared" si="0"/>
        <v>3</v>
      </c>
    </row>
    <row r="18" spans="1:5" ht="12.75">
      <c r="A18" s="31"/>
      <c r="B18" s="131" t="s">
        <v>94</v>
      </c>
      <c r="C18" s="25">
        <v>0</v>
      </c>
      <c r="D18" s="25">
        <v>2</v>
      </c>
      <c r="E18" s="39">
        <f t="shared" si="0"/>
        <v>2</v>
      </c>
    </row>
    <row r="19" spans="1:5" ht="12.75">
      <c r="A19" s="31"/>
      <c r="B19" s="130" t="s">
        <v>70</v>
      </c>
      <c r="C19" s="25">
        <v>39</v>
      </c>
      <c r="D19" s="25">
        <v>194</v>
      </c>
      <c r="E19" s="39">
        <f t="shared" si="0"/>
        <v>3.9743589743589745</v>
      </c>
    </row>
    <row r="20" spans="1:5" ht="12.75">
      <c r="A20" s="31"/>
      <c r="B20" s="130" t="s">
        <v>61</v>
      </c>
      <c r="C20" s="25">
        <v>6</v>
      </c>
      <c r="D20" s="25">
        <v>40</v>
      </c>
      <c r="E20" s="39">
        <f t="shared" si="0"/>
        <v>5.666666666666667</v>
      </c>
    </row>
    <row r="21" spans="1:5" ht="12.75">
      <c r="A21" s="31"/>
      <c r="B21" s="131" t="s">
        <v>89</v>
      </c>
      <c r="C21" s="25">
        <v>1</v>
      </c>
      <c r="D21" s="25">
        <v>1</v>
      </c>
      <c r="E21" s="39">
        <f t="shared" si="0"/>
        <v>0</v>
      </c>
    </row>
    <row r="22" spans="1:5" ht="12.75">
      <c r="A22" s="31"/>
      <c r="B22" s="130" t="s">
        <v>71</v>
      </c>
      <c r="C22" s="25">
        <v>40</v>
      </c>
      <c r="D22" s="25">
        <v>172</v>
      </c>
      <c r="E22" s="39">
        <f t="shared" si="0"/>
        <v>3.3</v>
      </c>
    </row>
    <row r="23" spans="1:5" ht="25.5">
      <c r="A23" s="31"/>
      <c r="B23" s="130" t="s">
        <v>72</v>
      </c>
      <c r="C23" s="25">
        <v>122</v>
      </c>
      <c r="D23" s="25">
        <v>495</v>
      </c>
      <c r="E23" s="39">
        <f t="shared" si="0"/>
        <v>3.057377049180328</v>
      </c>
    </row>
    <row r="24" spans="1:5" ht="13.5" thickBot="1">
      <c r="A24" s="125"/>
      <c r="B24" s="132" t="s">
        <v>90</v>
      </c>
      <c r="C24" s="126">
        <v>1</v>
      </c>
      <c r="D24" s="127">
        <v>140</v>
      </c>
      <c r="E24" s="128">
        <f t="shared" si="0"/>
        <v>139</v>
      </c>
    </row>
    <row r="25" spans="1:5" ht="14.25" thickBot="1" thickTop="1">
      <c r="A25" s="163" t="s">
        <v>75</v>
      </c>
      <c r="B25" s="164"/>
      <c r="C25" s="100">
        <f>SUM(C6:C24)</f>
        <v>496</v>
      </c>
      <c r="D25" s="101">
        <f>SUM(D6:D24)</f>
        <v>2366</v>
      </c>
      <c r="E25" s="97">
        <f t="shared" si="0"/>
        <v>3.7701612903225805</v>
      </c>
    </row>
    <row r="26" spans="1:5" ht="39" thickTop="1">
      <c r="A26" s="86" t="s">
        <v>78</v>
      </c>
      <c r="B26" s="107" t="s">
        <v>45</v>
      </c>
      <c r="C26" s="98">
        <v>6</v>
      </c>
      <c r="D26" s="98">
        <v>7</v>
      </c>
      <c r="E26" s="95">
        <f t="shared" si="0"/>
        <v>0.16666666666666666</v>
      </c>
    </row>
    <row r="27" spans="1:5" ht="25.5">
      <c r="A27" s="31"/>
      <c r="B27" s="83" t="s">
        <v>46</v>
      </c>
      <c r="C27" s="78">
        <v>114</v>
      </c>
      <c r="D27" s="78">
        <v>636</v>
      </c>
      <c r="E27" s="79">
        <f t="shared" si="0"/>
        <v>4.578947368421052</v>
      </c>
    </row>
    <row r="28" spans="1:5" ht="12.75">
      <c r="A28" s="31"/>
      <c r="B28" s="83" t="s">
        <v>47</v>
      </c>
      <c r="C28" s="78">
        <v>58</v>
      </c>
      <c r="D28" s="78">
        <v>232</v>
      </c>
      <c r="E28" s="79">
        <f t="shared" si="0"/>
        <v>3</v>
      </c>
    </row>
    <row r="29" spans="1:5" ht="12.75">
      <c r="A29" s="31"/>
      <c r="B29" s="83" t="s">
        <v>48</v>
      </c>
      <c r="C29" s="78">
        <v>323</v>
      </c>
      <c r="D29" s="78">
        <v>2027</v>
      </c>
      <c r="E29" s="81">
        <f t="shared" si="0"/>
        <v>5.275541795665634</v>
      </c>
    </row>
    <row r="30" spans="1:5" ht="25.5">
      <c r="A30" s="31"/>
      <c r="B30" s="83" t="s">
        <v>88</v>
      </c>
      <c r="C30" s="78">
        <v>0</v>
      </c>
      <c r="D30" s="80">
        <v>2</v>
      </c>
      <c r="E30" s="81">
        <f t="shared" si="0"/>
        <v>2</v>
      </c>
    </row>
    <row r="31" spans="1:5" ht="12.75">
      <c r="A31" s="31"/>
      <c r="B31" s="83" t="s">
        <v>49</v>
      </c>
      <c r="C31" s="78">
        <v>148</v>
      </c>
      <c r="D31" s="78">
        <v>461</v>
      </c>
      <c r="E31" s="81">
        <f t="shared" si="0"/>
        <v>2.114864864864865</v>
      </c>
    </row>
    <row r="32" spans="1:5" ht="12.75">
      <c r="A32" s="31"/>
      <c r="B32" s="83" t="s">
        <v>50</v>
      </c>
      <c r="C32" s="78">
        <v>239</v>
      </c>
      <c r="D32" s="78">
        <v>591</v>
      </c>
      <c r="E32" s="81">
        <f t="shared" si="0"/>
        <v>1.4728033472803348</v>
      </c>
    </row>
    <row r="33" spans="1:5" ht="25.5">
      <c r="A33" s="31"/>
      <c r="B33" s="83" t="s">
        <v>51</v>
      </c>
      <c r="C33" s="78">
        <v>1219</v>
      </c>
      <c r="D33" s="78">
        <v>5709</v>
      </c>
      <c r="E33" s="81">
        <f t="shared" si="0"/>
        <v>3.683347005742412</v>
      </c>
    </row>
    <row r="34" spans="1:5" ht="12.75">
      <c r="A34" s="31"/>
      <c r="B34" s="83" t="s">
        <v>52</v>
      </c>
      <c r="C34" s="78">
        <v>549</v>
      </c>
      <c r="D34" s="78">
        <v>2492</v>
      </c>
      <c r="E34" s="81">
        <f t="shared" si="0"/>
        <v>3.5391621129326047</v>
      </c>
    </row>
    <row r="35" spans="1:5" ht="25.5">
      <c r="A35" s="31"/>
      <c r="B35" s="83" t="s">
        <v>53</v>
      </c>
      <c r="C35" s="78">
        <v>7</v>
      </c>
      <c r="D35" s="78">
        <v>47</v>
      </c>
      <c r="E35" s="81">
        <f t="shared" si="0"/>
        <v>5.714285714285714</v>
      </c>
    </row>
    <row r="36" spans="1:5" ht="12.75">
      <c r="A36" s="31"/>
      <c r="B36" s="83" t="s">
        <v>54</v>
      </c>
      <c r="C36" s="78">
        <v>152</v>
      </c>
      <c r="D36" s="78">
        <v>965</v>
      </c>
      <c r="E36" s="81">
        <f t="shared" si="0"/>
        <v>5.348684210526316</v>
      </c>
    </row>
    <row r="37" spans="1:5" ht="12.75">
      <c r="A37" s="31"/>
      <c r="B37" s="83" t="s">
        <v>55</v>
      </c>
      <c r="C37" s="78">
        <v>5</v>
      </c>
      <c r="D37" s="78">
        <v>21</v>
      </c>
      <c r="E37" s="81">
        <f t="shared" si="0"/>
        <v>3.2</v>
      </c>
    </row>
    <row r="38" spans="1:5" ht="12.75">
      <c r="A38" s="31"/>
      <c r="B38" s="83" t="s">
        <v>56</v>
      </c>
      <c r="C38" s="78">
        <v>325</v>
      </c>
      <c r="D38" s="78">
        <v>1338</v>
      </c>
      <c r="E38" s="81">
        <f t="shared" si="0"/>
        <v>3.116923076923077</v>
      </c>
    </row>
    <row r="39" spans="1:5" ht="12.75">
      <c r="A39" s="31"/>
      <c r="B39" s="83" t="s">
        <v>57</v>
      </c>
      <c r="C39" s="78">
        <v>123</v>
      </c>
      <c r="D39" s="78">
        <v>676</v>
      </c>
      <c r="E39" s="81">
        <f t="shared" si="0"/>
        <v>4.495934959349594</v>
      </c>
    </row>
    <row r="40" spans="1:5" ht="12.75">
      <c r="A40" s="31"/>
      <c r="B40" s="83" t="s">
        <v>58</v>
      </c>
      <c r="C40" s="78">
        <v>38</v>
      </c>
      <c r="D40" s="78">
        <v>184</v>
      </c>
      <c r="E40" s="81">
        <f t="shared" si="0"/>
        <v>3.8421052631578947</v>
      </c>
    </row>
    <row r="41" spans="1:5" ht="12.75">
      <c r="A41" s="31"/>
      <c r="B41" s="83" t="s">
        <v>59</v>
      </c>
      <c r="C41" s="78">
        <v>74</v>
      </c>
      <c r="D41" s="78">
        <v>496</v>
      </c>
      <c r="E41" s="81">
        <f t="shared" si="0"/>
        <v>5.702702702702703</v>
      </c>
    </row>
    <row r="42" spans="1:5" ht="25.5">
      <c r="A42" s="31"/>
      <c r="B42" s="83" t="s">
        <v>60</v>
      </c>
      <c r="C42" s="78">
        <v>9</v>
      </c>
      <c r="D42" s="78">
        <v>8</v>
      </c>
      <c r="E42" s="81">
        <f t="shared" si="0"/>
        <v>-0.1111111111111111</v>
      </c>
    </row>
    <row r="43" spans="1:5" ht="12.75">
      <c r="A43" s="31"/>
      <c r="B43" s="83" t="s">
        <v>61</v>
      </c>
      <c r="C43" s="78">
        <v>23</v>
      </c>
      <c r="D43" s="78">
        <v>170</v>
      </c>
      <c r="E43" s="81">
        <f t="shared" si="0"/>
        <v>6.391304347826087</v>
      </c>
    </row>
    <row r="44" spans="1:5" ht="12.75">
      <c r="A44" s="31"/>
      <c r="B44" s="83" t="s">
        <v>62</v>
      </c>
      <c r="C44" s="78">
        <v>338</v>
      </c>
      <c r="D44" s="78">
        <v>985</v>
      </c>
      <c r="E44" s="93">
        <f t="shared" si="0"/>
        <v>1.9142011834319526</v>
      </c>
    </row>
    <row r="45" spans="1:5" ht="13.5" thickBot="1">
      <c r="A45" s="31"/>
      <c r="B45" s="83" t="s">
        <v>63</v>
      </c>
      <c r="C45" s="91">
        <v>108</v>
      </c>
      <c r="D45" s="91">
        <v>455</v>
      </c>
      <c r="E45" s="102">
        <f t="shared" si="0"/>
        <v>3.212962962962963</v>
      </c>
    </row>
    <row r="46" spans="1:5" ht="14.25" thickBot="1" thickTop="1">
      <c r="A46" s="163" t="s">
        <v>76</v>
      </c>
      <c r="B46" s="164"/>
      <c r="C46" s="100">
        <v>3858</v>
      </c>
      <c r="D46" s="103">
        <f>SUM(D26:D45)</f>
        <v>17502</v>
      </c>
      <c r="E46" s="104">
        <f t="shared" si="0"/>
        <v>3.536547433903577</v>
      </c>
    </row>
    <row r="47" spans="1:5" ht="14.25" thickBot="1" thickTop="1">
      <c r="A47" s="32" t="s">
        <v>0</v>
      </c>
      <c r="B47" s="33"/>
      <c r="C47" s="100">
        <v>4354</v>
      </c>
      <c r="D47" s="100">
        <v>19868</v>
      </c>
      <c r="E47" s="105">
        <f t="shared" si="0"/>
        <v>3.563160312356454</v>
      </c>
    </row>
    <row r="48" ht="13.5" thickTop="1"/>
  </sheetData>
  <mergeCells count="3">
    <mergeCell ref="A1:E1"/>
    <mergeCell ref="A25:B25"/>
    <mergeCell ref="A46:B4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1" sqref="A1:D4"/>
    </sheetView>
  </sheetViews>
  <sheetFormatPr defaultColWidth="9.140625" defaultRowHeight="12.75"/>
  <cols>
    <col min="1" max="1" width="19.7109375" style="0" bestFit="1" customWidth="1"/>
    <col min="2" max="2" width="24.140625" style="0" customWidth="1"/>
    <col min="3" max="3" width="23.8515625" style="0" bestFit="1" customWidth="1"/>
    <col min="4" max="4" width="12.28125" style="0" customWidth="1"/>
  </cols>
  <sheetData>
    <row r="1" spans="1:4" ht="12.75">
      <c r="A1" s="160" t="s">
        <v>87</v>
      </c>
      <c r="B1" s="160"/>
      <c r="C1" s="160"/>
      <c r="D1" s="160"/>
    </row>
    <row r="2" spans="1:4" ht="12.75" customHeight="1">
      <c r="A2" s="160"/>
      <c r="B2" s="160"/>
      <c r="C2" s="160"/>
      <c r="D2" s="160"/>
    </row>
    <row r="3" spans="1:4" ht="12.75" customHeight="1">
      <c r="A3" s="160"/>
      <c r="B3" s="160"/>
      <c r="C3" s="160"/>
      <c r="D3" s="160"/>
    </row>
    <row r="4" spans="1:4" ht="12.75" customHeight="1">
      <c r="A4" s="160"/>
      <c r="B4" s="160"/>
      <c r="C4" s="160"/>
      <c r="D4" s="160"/>
    </row>
    <row r="5" ht="12.75" customHeight="1" thickBot="1"/>
    <row r="6" spans="1:4" ht="48.75" customHeight="1" thickBot="1" thickTop="1">
      <c r="A6" s="18" t="s">
        <v>43</v>
      </c>
      <c r="B6" s="19" t="s">
        <v>107</v>
      </c>
      <c r="C6" s="19" t="s">
        <v>106</v>
      </c>
      <c r="D6" s="20" t="s">
        <v>44</v>
      </c>
    </row>
    <row r="7" spans="1:4" ht="13.5" thickTop="1">
      <c r="A7" s="35" t="s">
        <v>1</v>
      </c>
      <c r="B7" s="77">
        <v>18</v>
      </c>
      <c r="C7" s="76">
        <v>66</v>
      </c>
      <c r="D7" s="21">
        <f aca="true" t="shared" si="0" ref="D7:D49">(C7-B7)/B7</f>
        <v>2.6666666666666665</v>
      </c>
    </row>
    <row r="8" spans="1:4" ht="12.75">
      <c r="A8" s="36" t="s">
        <v>2</v>
      </c>
      <c r="B8" s="78">
        <v>20</v>
      </c>
      <c r="C8" s="40">
        <v>22</v>
      </c>
      <c r="D8" s="22">
        <f t="shared" si="0"/>
        <v>0.1</v>
      </c>
    </row>
    <row r="9" spans="1:4" ht="12.75">
      <c r="A9" s="36" t="s">
        <v>3</v>
      </c>
      <c r="B9" s="78">
        <v>50</v>
      </c>
      <c r="C9" s="40">
        <v>121</v>
      </c>
      <c r="D9" s="22">
        <f t="shared" si="0"/>
        <v>1.42</v>
      </c>
    </row>
    <row r="10" spans="1:4" ht="12.75">
      <c r="A10" s="36" t="s">
        <v>4</v>
      </c>
      <c r="B10" s="78">
        <v>13</v>
      </c>
      <c r="C10" s="40">
        <v>14</v>
      </c>
      <c r="D10" s="22">
        <f t="shared" si="0"/>
        <v>0.07692307692307693</v>
      </c>
    </row>
    <row r="11" spans="1:4" ht="12.75">
      <c r="A11" s="36" t="s">
        <v>5</v>
      </c>
      <c r="B11" s="78">
        <v>73</v>
      </c>
      <c r="C11" s="40">
        <v>88</v>
      </c>
      <c r="D11" s="22">
        <f t="shared" si="0"/>
        <v>0.2054794520547945</v>
      </c>
    </row>
    <row r="12" spans="1:4" ht="12.75">
      <c r="A12" s="36" t="s">
        <v>6</v>
      </c>
      <c r="B12" s="78">
        <v>8</v>
      </c>
      <c r="C12" s="40">
        <v>6</v>
      </c>
      <c r="D12" s="22">
        <f t="shared" si="0"/>
        <v>-0.25</v>
      </c>
    </row>
    <row r="13" spans="1:4" ht="12.75">
      <c r="A13" s="36" t="s">
        <v>7</v>
      </c>
      <c r="B13" s="78">
        <v>2</v>
      </c>
      <c r="C13" s="40">
        <v>16</v>
      </c>
      <c r="D13" s="22">
        <f>IF(B13&lt;&gt;0,(C13-B13)/B13,(C13-B13)/1)</f>
        <v>7</v>
      </c>
    </row>
    <row r="14" spans="1:4" ht="12.75">
      <c r="A14" s="36" t="s">
        <v>8</v>
      </c>
      <c r="B14" s="78">
        <v>58</v>
      </c>
      <c r="C14" s="40">
        <v>39</v>
      </c>
      <c r="D14" s="22">
        <f t="shared" si="0"/>
        <v>-0.3275862068965517</v>
      </c>
    </row>
    <row r="15" spans="1:4" ht="12.75">
      <c r="A15" s="36" t="s">
        <v>9</v>
      </c>
      <c r="B15" s="78">
        <v>30</v>
      </c>
      <c r="C15" s="40">
        <v>111</v>
      </c>
      <c r="D15" s="22">
        <f t="shared" si="0"/>
        <v>2.7</v>
      </c>
    </row>
    <row r="16" spans="1:4" ht="12.75">
      <c r="A16" s="36" t="s">
        <v>10</v>
      </c>
      <c r="B16" s="78">
        <v>6</v>
      </c>
      <c r="C16" s="40">
        <v>67</v>
      </c>
      <c r="D16" s="22">
        <f t="shared" si="0"/>
        <v>10.166666666666666</v>
      </c>
    </row>
    <row r="17" spans="1:4" ht="12.75">
      <c r="A17" s="36" t="s">
        <v>11</v>
      </c>
      <c r="B17" s="78">
        <v>11</v>
      </c>
      <c r="C17" s="40">
        <v>31</v>
      </c>
      <c r="D17" s="22">
        <f t="shared" si="0"/>
        <v>1.8181818181818181</v>
      </c>
    </row>
    <row r="18" spans="1:4" ht="12.75">
      <c r="A18" s="36" t="s">
        <v>12</v>
      </c>
      <c r="B18" s="78">
        <v>4</v>
      </c>
      <c r="C18" s="40">
        <v>14</v>
      </c>
      <c r="D18" s="22">
        <f t="shared" si="0"/>
        <v>2.5</v>
      </c>
    </row>
    <row r="19" spans="1:4" ht="12.75">
      <c r="A19" s="36" t="s">
        <v>13</v>
      </c>
      <c r="B19" s="78">
        <v>30</v>
      </c>
      <c r="C19" s="40">
        <v>61</v>
      </c>
      <c r="D19" s="22">
        <f t="shared" si="0"/>
        <v>1.0333333333333334</v>
      </c>
    </row>
    <row r="20" spans="1:4" ht="12.75">
      <c r="A20" s="36" t="s">
        <v>14</v>
      </c>
      <c r="B20" s="78">
        <v>30</v>
      </c>
      <c r="C20" s="40">
        <v>258</v>
      </c>
      <c r="D20" s="22">
        <f t="shared" si="0"/>
        <v>7.6</v>
      </c>
    </row>
    <row r="21" spans="1:4" ht="12.75">
      <c r="A21" s="36" t="s">
        <v>15</v>
      </c>
      <c r="B21" s="78">
        <v>16</v>
      </c>
      <c r="C21" s="40">
        <v>55</v>
      </c>
      <c r="D21" s="22">
        <f t="shared" si="0"/>
        <v>2.4375</v>
      </c>
    </row>
    <row r="22" spans="1:4" ht="12.75">
      <c r="A22" s="36" t="s">
        <v>16</v>
      </c>
      <c r="B22" s="78">
        <v>14</v>
      </c>
      <c r="C22" s="40">
        <v>68</v>
      </c>
      <c r="D22" s="22">
        <f t="shared" si="0"/>
        <v>3.857142857142857</v>
      </c>
    </row>
    <row r="23" spans="1:4" ht="12.75">
      <c r="A23" s="36" t="s">
        <v>17</v>
      </c>
      <c r="B23" s="78">
        <v>22</v>
      </c>
      <c r="C23" s="40">
        <v>21</v>
      </c>
      <c r="D23" s="22">
        <f t="shared" si="0"/>
        <v>-0.045454545454545456</v>
      </c>
    </row>
    <row r="24" spans="1:4" ht="12.75">
      <c r="A24" s="36" t="s">
        <v>18</v>
      </c>
      <c r="B24" s="78">
        <v>23</v>
      </c>
      <c r="C24" s="40">
        <v>91</v>
      </c>
      <c r="D24" s="22">
        <f t="shared" si="0"/>
        <v>2.9565217391304346</v>
      </c>
    </row>
    <row r="25" spans="1:4" ht="12.75">
      <c r="A25" s="36" t="s">
        <v>19</v>
      </c>
      <c r="B25" s="78">
        <v>1</v>
      </c>
      <c r="C25" s="40">
        <v>26</v>
      </c>
      <c r="D25" s="22">
        <f t="shared" si="0"/>
        <v>25</v>
      </c>
    </row>
    <row r="26" spans="1:4" ht="12.75">
      <c r="A26" s="36" t="s">
        <v>20</v>
      </c>
      <c r="B26" s="78">
        <v>4</v>
      </c>
      <c r="C26" s="40">
        <v>16</v>
      </c>
      <c r="D26" s="22">
        <f t="shared" si="0"/>
        <v>3</v>
      </c>
    </row>
    <row r="27" spans="1:4" ht="12.75">
      <c r="A27" s="36" t="s">
        <v>21</v>
      </c>
      <c r="B27" s="78">
        <v>8</v>
      </c>
      <c r="C27" s="40">
        <v>48</v>
      </c>
      <c r="D27" s="22">
        <f t="shared" si="0"/>
        <v>5</v>
      </c>
    </row>
    <row r="28" spans="1:4" ht="12.75">
      <c r="A28" s="36" t="s">
        <v>22</v>
      </c>
      <c r="B28" s="78">
        <v>25</v>
      </c>
      <c r="C28" s="40">
        <v>123</v>
      </c>
      <c r="D28" s="22">
        <f t="shared" si="0"/>
        <v>3.92</v>
      </c>
    </row>
    <row r="29" spans="1:4" ht="12.75">
      <c r="A29" s="36" t="s">
        <v>23</v>
      </c>
      <c r="B29" s="78">
        <v>5</v>
      </c>
      <c r="C29" s="40">
        <v>11</v>
      </c>
      <c r="D29" s="22">
        <f t="shared" si="0"/>
        <v>1.2</v>
      </c>
    </row>
    <row r="30" spans="1:4" ht="12.75">
      <c r="A30" s="36" t="s">
        <v>24</v>
      </c>
      <c r="B30" s="78">
        <v>27</v>
      </c>
      <c r="C30" s="40">
        <v>143</v>
      </c>
      <c r="D30" s="22">
        <f t="shared" si="0"/>
        <v>4.296296296296297</v>
      </c>
    </row>
    <row r="31" spans="1:4" ht="12.75">
      <c r="A31" s="36" t="s">
        <v>25</v>
      </c>
      <c r="B31" s="78">
        <v>26</v>
      </c>
      <c r="C31" s="40">
        <v>5</v>
      </c>
      <c r="D31" s="22">
        <f t="shared" si="0"/>
        <v>-0.8076923076923077</v>
      </c>
    </row>
    <row r="32" spans="1:4" ht="12.75">
      <c r="A32" s="36" t="s">
        <v>26</v>
      </c>
      <c r="B32" s="78">
        <v>17</v>
      </c>
      <c r="C32" s="40">
        <v>94</v>
      </c>
      <c r="D32" s="22">
        <f t="shared" si="0"/>
        <v>4.529411764705882</v>
      </c>
    </row>
    <row r="33" spans="1:4" ht="12.75">
      <c r="A33" s="36" t="s">
        <v>27</v>
      </c>
      <c r="B33" s="78">
        <v>9</v>
      </c>
      <c r="C33" s="40">
        <v>25</v>
      </c>
      <c r="D33" s="22">
        <f t="shared" si="0"/>
        <v>1.7777777777777777</v>
      </c>
    </row>
    <row r="34" spans="1:4" ht="12.75">
      <c r="A34" s="36" t="s">
        <v>28</v>
      </c>
      <c r="B34" s="78">
        <v>403</v>
      </c>
      <c r="C34" s="40">
        <v>616</v>
      </c>
      <c r="D34" s="22">
        <f t="shared" si="0"/>
        <v>0.5285359801488834</v>
      </c>
    </row>
    <row r="35" spans="1:4" ht="12.75">
      <c r="A35" s="36" t="s">
        <v>29</v>
      </c>
      <c r="B35" s="78">
        <v>3</v>
      </c>
      <c r="C35" s="40">
        <v>49</v>
      </c>
      <c r="D35" s="22">
        <f t="shared" si="0"/>
        <v>15.333333333333334</v>
      </c>
    </row>
    <row r="36" spans="1:4" ht="12.75">
      <c r="A36" s="36" t="s">
        <v>30</v>
      </c>
      <c r="B36" s="78">
        <v>22</v>
      </c>
      <c r="C36" s="40">
        <v>36</v>
      </c>
      <c r="D36" s="22">
        <f t="shared" si="0"/>
        <v>0.6363636363636364</v>
      </c>
    </row>
    <row r="37" spans="1:4" ht="12.75">
      <c r="A37" s="36" t="s">
        <v>31</v>
      </c>
      <c r="B37" s="78">
        <v>7</v>
      </c>
      <c r="C37" s="40">
        <v>14</v>
      </c>
      <c r="D37" s="22">
        <f t="shared" si="0"/>
        <v>1</v>
      </c>
    </row>
    <row r="38" spans="1:4" ht="12.75">
      <c r="A38" s="36" t="s">
        <v>32</v>
      </c>
      <c r="B38" s="78">
        <v>54</v>
      </c>
      <c r="C38" s="40">
        <v>5</v>
      </c>
      <c r="D38" s="22">
        <f t="shared" si="0"/>
        <v>-0.9074074074074074</v>
      </c>
    </row>
    <row r="39" spans="1:4" ht="12.75">
      <c r="A39" s="36" t="s">
        <v>33</v>
      </c>
      <c r="B39" s="78">
        <v>18</v>
      </c>
      <c r="C39" s="40">
        <v>41</v>
      </c>
      <c r="D39" s="22">
        <f t="shared" si="0"/>
        <v>1.2777777777777777</v>
      </c>
    </row>
    <row r="40" spans="1:4" ht="12.75">
      <c r="A40" s="36" t="s">
        <v>34</v>
      </c>
      <c r="B40" s="78">
        <v>7</v>
      </c>
      <c r="C40" s="40">
        <v>15</v>
      </c>
      <c r="D40" s="22">
        <f t="shared" si="0"/>
        <v>1.1428571428571428</v>
      </c>
    </row>
    <row r="41" spans="1:4" ht="12.75">
      <c r="A41" s="36" t="s">
        <v>35</v>
      </c>
      <c r="B41" s="78">
        <v>36</v>
      </c>
      <c r="C41" s="40">
        <v>132</v>
      </c>
      <c r="D41" s="22">
        <f t="shared" si="0"/>
        <v>2.6666666666666665</v>
      </c>
    </row>
    <row r="42" spans="1:4" ht="12.75">
      <c r="A42" s="36" t="s">
        <v>36</v>
      </c>
      <c r="B42" s="78">
        <v>5</v>
      </c>
      <c r="C42" s="40">
        <v>39</v>
      </c>
      <c r="D42" s="22">
        <f t="shared" si="0"/>
        <v>6.8</v>
      </c>
    </row>
    <row r="43" spans="1:4" ht="12.75">
      <c r="A43" s="36" t="s">
        <v>37</v>
      </c>
      <c r="B43" s="78">
        <v>5</v>
      </c>
      <c r="C43" s="40">
        <v>19</v>
      </c>
      <c r="D43" s="22">
        <f t="shared" si="0"/>
        <v>2.8</v>
      </c>
    </row>
    <row r="44" spans="1:4" ht="12.75">
      <c r="A44" s="36" t="s">
        <v>38</v>
      </c>
      <c r="B44" s="78">
        <v>85</v>
      </c>
      <c r="C44" s="40">
        <v>8</v>
      </c>
      <c r="D44" s="22">
        <f t="shared" si="0"/>
        <v>-0.9058823529411765</v>
      </c>
    </row>
    <row r="45" spans="1:4" ht="12.75">
      <c r="A45" s="36" t="s">
        <v>39</v>
      </c>
      <c r="B45" s="78">
        <v>9</v>
      </c>
      <c r="C45" s="40">
        <v>10</v>
      </c>
      <c r="D45" s="22">
        <f>IF((B45&lt;&gt;0),(C45-B45)/B45,(C45-B45)/1)</f>
        <v>0.1111111111111111</v>
      </c>
    </row>
    <row r="46" spans="1:4" ht="12.75">
      <c r="A46" s="36" t="s">
        <v>41</v>
      </c>
      <c r="B46" s="78">
        <v>42</v>
      </c>
      <c r="C46" s="40">
        <v>8</v>
      </c>
      <c r="D46" s="22">
        <f>IF((B46&lt;&gt;0),(C46-B46)/B46,(C46-B46)/1)</f>
        <v>-0.8095238095238095</v>
      </c>
    </row>
    <row r="47" spans="1:4" ht="12.75">
      <c r="A47" s="28" t="s">
        <v>40</v>
      </c>
      <c r="B47" s="78">
        <v>1</v>
      </c>
      <c r="C47" s="40">
        <v>8</v>
      </c>
      <c r="D47" s="22">
        <f>IF((B47&lt;&gt;0),(C47-B47)/B47,(C47-B47)/1)</f>
        <v>7</v>
      </c>
    </row>
    <row r="48" spans="1:4" ht="13.5" thickBot="1">
      <c r="A48" s="37" t="s">
        <v>42</v>
      </c>
      <c r="B48" s="82">
        <v>11</v>
      </c>
      <c r="C48" s="42">
        <v>15</v>
      </c>
      <c r="D48" s="23">
        <f t="shared" si="0"/>
        <v>0.36363636363636365</v>
      </c>
    </row>
    <row r="49" spans="1:4" ht="14.25" thickBot="1" thickTop="1">
      <c r="A49" s="24" t="s">
        <v>0</v>
      </c>
      <c r="B49" s="30">
        <v>1258</v>
      </c>
      <c r="C49" s="30">
        <v>2655</v>
      </c>
      <c r="D49" s="122">
        <f t="shared" si="0"/>
        <v>1.1104928457869634</v>
      </c>
    </row>
    <row r="50" ht="13.5" thickTop="1">
      <c r="A50" s="1"/>
    </row>
  </sheetData>
  <mergeCells count="1">
    <mergeCell ref="A1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B41" sqref="B41"/>
    </sheetView>
  </sheetViews>
  <sheetFormatPr defaultColWidth="9.140625" defaultRowHeight="12.75"/>
  <cols>
    <col min="1" max="1" width="14.57421875" style="0" customWidth="1"/>
    <col min="2" max="2" width="52.00390625" style="0" customWidth="1"/>
    <col min="3" max="3" width="19.7109375" style="0" customWidth="1"/>
    <col min="4" max="4" width="19.57421875" style="0" customWidth="1"/>
    <col min="5" max="5" width="15.28125" style="0" customWidth="1"/>
    <col min="6" max="6" width="5.8515625" style="0" customWidth="1"/>
  </cols>
  <sheetData>
    <row r="1" spans="1:5" ht="33.75" customHeight="1">
      <c r="A1" s="161" t="s">
        <v>108</v>
      </c>
      <c r="B1" s="162"/>
      <c r="C1" s="162"/>
      <c r="D1" s="162"/>
      <c r="E1" s="162"/>
    </row>
    <row r="2" spans="1:5" ht="9.75" customHeight="1" thickBot="1">
      <c r="A2" s="16"/>
      <c r="B2" s="17"/>
      <c r="C2" s="17"/>
      <c r="D2" s="17"/>
      <c r="E2" s="17"/>
    </row>
    <row r="3" spans="1:5" ht="51.75" customHeight="1" thickBot="1">
      <c r="A3" s="26" t="s">
        <v>74</v>
      </c>
      <c r="B3" s="9" t="s">
        <v>73</v>
      </c>
      <c r="C3" s="10" t="s">
        <v>104</v>
      </c>
      <c r="D3" s="10" t="s">
        <v>105</v>
      </c>
      <c r="E3" s="27" t="s">
        <v>44</v>
      </c>
    </row>
    <row r="4" spans="1:5" ht="13.5" thickTop="1">
      <c r="A4" s="120" t="s">
        <v>77</v>
      </c>
      <c r="B4" s="123" t="s">
        <v>88</v>
      </c>
      <c r="C4" s="77">
        <v>3</v>
      </c>
      <c r="D4" s="77">
        <v>10</v>
      </c>
      <c r="E4" s="118">
        <f aca="true" t="shared" si="0" ref="E4:E10">IF(C4&lt;&gt;0,(D4-C4)/C4,(D4-C4)/1)</f>
        <v>2.3333333333333335</v>
      </c>
    </row>
    <row r="5" spans="1:5" ht="12.75">
      <c r="A5" s="121"/>
      <c r="B5" s="124" t="s">
        <v>64</v>
      </c>
      <c r="C5" s="78">
        <v>21</v>
      </c>
      <c r="D5" s="78">
        <v>33</v>
      </c>
      <c r="E5" s="116">
        <f t="shared" si="0"/>
        <v>0.5714285714285714</v>
      </c>
    </row>
    <row r="6" spans="1:5" ht="12.75">
      <c r="A6" s="121"/>
      <c r="B6" s="124" t="s">
        <v>65</v>
      </c>
      <c r="C6" s="78">
        <v>33</v>
      </c>
      <c r="D6" s="78">
        <v>49</v>
      </c>
      <c r="E6" s="116">
        <f t="shared" si="0"/>
        <v>0.48484848484848486</v>
      </c>
    </row>
    <row r="7" spans="1:5" ht="25.5">
      <c r="A7" s="121"/>
      <c r="B7" s="83" t="s">
        <v>102</v>
      </c>
      <c r="C7" s="78">
        <v>2</v>
      </c>
      <c r="D7" s="78">
        <v>1</v>
      </c>
      <c r="E7" s="116">
        <f t="shared" si="0"/>
        <v>-0.5</v>
      </c>
    </row>
    <row r="8" spans="1:5" ht="25.5">
      <c r="A8" s="121"/>
      <c r="B8" s="83" t="s">
        <v>91</v>
      </c>
      <c r="C8" s="78">
        <v>2</v>
      </c>
      <c r="D8" s="78">
        <v>7</v>
      </c>
      <c r="E8" s="116">
        <f t="shared" si="0"/>
        <v>2.5</v>
      </c>
    </row>
    <row r="9" spans="1:5" ht="12.75">
      <c r="A9" s="121"/>
      <c r="B9" s="124" t="s">
        <v>66</v>
      </c>
      <c r="C9" s="78">
        <v>286</v>
      </c>
      <c r="D9" s="78">
        <v>432</v>
      </c>
      <c r="E9" s="116">
        <f t="shared" si="0"/>
        <v>0.5104895104895105</v>
      </c>
    </row>
    <row r="10" spans="1:5" ht="12.75">
      <c r="A10" s="121"/>
      <c r="B10" s="124" t="s">
        <v>52</v>
      </c>
      <c r="C10" s="78">
        <v>75</v>
      </c>
      <c r="D10" s="78">
        <v>118</v>
      </c>
      <c r="E10" s="116">
        <f t="shared" si="0"/>
        <v>0.5733333333333334</v>
      </c>
    </row>
    <row r="11" spans="1:5" ht="12.75">
      <c r="A11" s="121"/>
      <c r="B11" s="124" t="s">
        <v>67</v>
      </c>
      <c r="C11" s="78">
        <v>2</v>
      </c>
      <c r="D11" s="78">
        <v>3</v>
      </c>
      <c r="E11" s="116">
        <f aca="true" t="shared" si="1" ref="E11:E46">IF(C11&lt;&gt;0,(D11-C11)/C11,(D11-C11)/1)</f>
        <v>0.5</v>
      </c>
    </row>
    <row r="12" spans="1:5" ht="12.75">
      <c r="A12" s="121"/>
      <c r="B12" s="124" t="s">
        <v>54</v>
      </c>
      <c r="C12" s="78">
        <v>39</v>
      </c>
      <c r="D12" s="78">
        <v>65</v>
      </c>
      <c r="E12" s="116">
        <f t="shared" si="1"/>
        <v>0.6666666666666666</v>
      </c>
    </row>
    <row r="13" spans="1:5" ht="12.75">
      <c r="A13" s="121"/>
      <c r="B13" s="124" t="s">
        <v>55</v>
      </c>
      <c r="C13" s="78">
        <v>1</v>
      </c>
      <c r="D13" s="78">
        <v>2</v>
      </c>
      <c r="E13" s="116">
        <f t="shared" si="1"/>
        <v>1</v>
      </c>
    </row>
    <row r="14" spans="1:5" ht="12.75">
      <c r="A14" s="121"/>
      <c r="B14" s="83" t="s">
        <v>93</v>
      </c>
      <c r="C14" s="78">
        <v>26</v>
      </c>
      <c r="D14" s="78">
        <v>38</v>
      </c>
      <c r="E14" s="116">
        <f t="shared" si="1"/>
        <v>0.46153846153846156</v>
      </c>
    </row>
    <row r="15" spans="1:5" ht="12.75">
      <c r="A15" s="121"/>
      <c r="B15" s="124" t="s">
        <v>68</v>
      </c>
      <c r="C15" s="78">
        <v>21</v>
      </c>
      <c r="D15" s="78">
        <v>12</v>
      </c>
      <c r="E15" s="116">
        <f t="shared" si="1"/>
        <v>-0.42857142857142855</v>
      </c>
    </row>
    <row r="16" spans="1:5" ht="12.75">
      <c r="A16" s="121"/>
      <c r="B16" s="124" t="s">
        <v>59</v>
      </c>
      <c r="C16" s="78">
        <v>3</v>
      </c>
      <c r="D16" s="78">
        <v>7</v>
      </c>
      <c r="E16" s="116">
        <f t="shared" si="1"/>
        <v>1.3333333333333333</v>
      </c>
    </row>
    <row r="17" spans="1:5" ht="12.75">
      <c r="A17" s="121"/>
      <c r="B17" s="124" t="s">
        <v>69</v>
      </c>
      <c r="C17" s="78">
        <v>1</v>
      </c>
      <c r="D17" s="78">
        <v>2</v>
      </c>
      <c r="E17" s="116">
        <f t="shared" si="1"/>
        <v>1</v>
      </c>
    </row>
    <row r="18" spans="1:5" ht="12.75">
      <c r="A18" s="121"/>
      <c r="B18" s="83" t="s">
        <v>94</v>
      </c>
      <c r="C18" s="78">
        <v>3</v>
      </c>
      <c r="D18" s="78">
        <v>2</v>
      </c>
      <c r="E18" s="116">
        <f t="shared" si="1"/>
        <v>-0.3333333333333333</v>
      </c>
    </row>
    <row r="19" spans="1:5" ht="12.75">
      <c r="A19" s="121"/>
      <c r="B19" s="124" t="s">
        <v>70</v>
      </c>
      <c r="C19" s="78">
        <v>91</v>
      </c>
      <c r="D19" s="78">
        <v>126</v>
      </c>
      <c r="E19" s="116">
        <f t="shared" si="1"/>
        <v>0.38461538461538464</v>
      </c>
    </row>
    <row r="20" spans="1:5" ht="25.5">
      <c r="A20" s="121"/>
      <c r="B20" s="83" t="s">
        <v>103</v>
      </c>
      <c r="C20" s="78">
        <v>0</v>
      </c>
      <c r="D20" s="78">
        <v>2</v>
      </c>
      <c r="E20" s="116">
        <f t="shared" si="1"/>
        <v>2</v>
      </c>
    </row>
    <row r="21" spans="1:5" ht="12.75">
      <c r="A21" s="121"/>
      <c r="B21" s="124" t="s">
        <v>61</v>
      </c>
      <c r="C21" s="78">
        <v>24</v>
      </c>
      <c r="D21" s="78">
        <v>41</v>
      </c>
      <c r="E21" s="116">
        <f t="shared" si="1"/>
        <v>0.7083333333333334</v>
      </c>
    </row>
    <row r="22" spans="1:5" ht="12.75">
      <c r="A22" s="121"/>
      <c r="B22" s="83" t="s">
        <v>89</v>
      </c>
      <c r="C22" s="78">
        <v>0</v>
      </c>
      <c r="D22" s="78">
        <v>1</v>
      </c>
      <c r="E22" s="116">
        <f t="shared" si="1"/>
        <v>1</v>
      </c>
    </row>
    <row r="23" spans="1:5" ht="12.75">
      <c r="A23" s="121"/>
      <c r="B23" s="124" t="s">
        <v>71</v>
      </c>
      <c r="C23" s="78">
        <v>50</v>
      </c>
      <c r="D23" s="78">
        <v>86</v>
      </c>
      <c r="E23" s="116">
        <f t="shared" si="1"/>
        <v>0.72</v>
      </c>
    </row>
    <row r="24" spans="1:5" ht="12.75">
      <c r="A24" s="121"/>
      <c r="B24" s="124" t="s">
        <v>72</v>
      </c>
      <c r="C24" s="78">
        <v>274</v>
      </c>
      <c r="D24" s="78">
        <v>279</v>
      </c>
      <c r="E24" s="116">
        <f t="shared" si="1"/>
        <v>0.01824817518248175</v>
      </c>
    </row>
    <row r="25" spans="1:5" ht="39" thickBot="1">
      <c r="A25" s="121"/>
      <c r="B25" s="133" t="s">
        <v>90</v>
      </c>
      <c r="C25" s="91">
        <v>58</v>
      </c>
      <c r="D25" s="91">
        <v>107</v>
      </c>
      <c r="E25" s="134">
        <f t="shared" si="1"/>
        <v>0.8448275862068966</v>
      </c>
    </row>
    <row r="26" spans="1:5" ht="14.25" thickBot="1" thickTop="1">
      <c r="A26" s="163" t="s">
        <v>75</v>
      </c>
      <c r="B26" s="164"/>
      <c r="C26" s="135">
        <v>1015</v>
      </c>
      <c r="D26" s="137">
        <v>1423</v>
      </c>
      <c r="E26" s="138">
        <f t="shared" si="1"/>
        <v>0.4019704433497537</v>
      </c>
    </row>
    <row r="27" spans="1:5" ht="26.25" thickTop="1">
      <c r="A27" s="28" t="s">
        <v>78</v>
      </c>
      <c r="B27" s="107" t="s">
        <v>46</v>
      </c>
      <c r="C27" s="98">
        <v>5</v>
      </c>
      <c r="D27" s="98">
        <v>52</v>
      </c>
      <c r="E27" s="14">
        <f t="shared" si="1"/>
        <v>9.4</v>
      </c>
    </row>
    <row r="28" spans="1:5" ht="12.75">
      <c r="A28" s="31"/>
      <c r="B28" s="83" t="s">
        <v>47</v>
      </c>
      <c r="C28" s="78">
        <v>3</v>
      </c>
      <c r="D28" s="78">
        <v>17</v>
      </c>
      <c r="E28" s="14">
        <f t="shared" si="1"/>
        <v>4.666666666666667</v>
      </c>
    </row>
    <row r="29" spans="1:5" ht="12.75">
      <c r="A29" s="31"/>
      <c r="B29" s="83" t="s">
        <v>48</v>
      </c>
      <c r="C29" s="78">
        <v>36</v>
      </c>
      <c r="D29" s="78">
        <v>194</v>
      </c>
      <c r="E29" s="14">
        <f t="shared" si="1"/>
        <v>4.388888888888889</v>
      </c>
    </row>
    <row r="30" spans="1:5" ht="12.75">
      <c r="A30" s="31"/>
      <c r="B30" s="83" t="s">
        <v>49</v>
      </c>
      <c r="C30" s="78">
        <v>9</v>
      </c>
      <c r="D30" s="78">
        <v>31</v>
      </c>
      <c r="E30" s="14">
        <f t="shared" si="1"/>
        <v>2.4444444444444446</v>
      </c>
    </row>
    <row r="31" spans="1:5" ht="12.75">
      <c r="A31" s="31"/>
      <c r="B31" s="83" t="s">
        <v>50</v>
      </c>
      <c r="C31" s="78">
        <v>1</v>
      </c>
      <c r="D31" s="78">
        <v>34</v>
      </c>
      <c r="E31" s="111">
        <f t="shared" si="1"/>
        <v>33</v>
      </c>
    </row>
    <row r="32" spans="1:5" ht="25.5">
      <c r="A32" s="31"/>
      <c r="B32" s="83" t="s">
        <v>51</v>
      </c>
      <c r="C32" s="78">
        <v>70</v>
      </c>
      <c r="D32" s="78">
        <v>370</v>
      </c>
      <c r="E32" s="14">
        <f t="shared" si="1"/>
        <v>4.285714285714286</v>
      </c>
    </row>
    <row r="33" spans="1:5" ht="12.75">
      <c r="A33" s="31"/>
      <c r="B33" s="83" t="s">
        <v>52</v>
      </c>
      <c r="C33" s="78">
        <v>41</v>
      </c>
      <c r="D33" s="78">
        <v>146</v>
      </c>
      <c r="E33" s="109">
        <f t="shared" si="1"/>
        <v>2.5609756097560976</v>
      </c>
    </row>
    <row r="34" spans="1:5" ht="25.5">
      <c r="A34" s="31"/>
      <c r="B34" s="83" t="s">
        <v>53</v>
      </c>
      <c r="C34" s="78">
        <v>1</v>
      </c>
      <c r="D34" s="78">
        <v>2</v>
      </c>
      <c r="E34" s="109">
        <f t="shared" si="1"/>
        <v>1</v>
      </c>
    </row>
    <row r="35" spans="1:5" ht="12.75">
      <c r="A35" s="31"/>
      <c r="B35" s="83" t="s">
        <v>54</v>
      </c>
      <c r="C35" s="78">
        <v>6</v>
      </c>
      <c r="D35" s="78">
        <v>47</v>
      </c>
      <c r="E35" s="109">
        <f t="shared" si="1"/>
        <v>6.833333333333333</v>
      </c>
    </row>
    <row r="36" spans="1:5" ht="12.75">
      <c r="A36" s="31"/>
      <c r="B36" s="83" t="s">
        <v>55</v>
      </c>
      <c r="C36" s="78">
        <v>0</v>
      </c>
      <c r="D36" s="114">
        <v>1</v>
      </c>
      <c r="E36" s="109">
        <f t="shared" si="1"/>
        <v>1</v>
      </c>
    </row>
    <row r="37" spans="1:5" ht="12.75">
      <c r="A37" s="31"/>
      <c r="B37" s="83" t="s">
        <v>56</v>
      </c>
      <c r="C37" s="78">
        <v>20</v>
      </c>
      <c r="D37" s="78">
        <v>99</v>
      </c>
      <c r="E37" s="109">
        <f t="shared" si="1"/>
        <v>3.95</v>
      </c>
    </row>
    <row r="38" spans="1:5" ht="12.75">
      <c r="A38" s="31"/>
      <c r="B38" s="83" t="s">
        <v>57</v>
      </c>
      <c r="C38" s="78">
        <v>4</v>
      </c>
      <c r="D38" s="78">
        <v>60</v>
      </c>
      <c r="E38" s="109">
        <f t="shared" si="1"/>
        <v>14</v>
      </c>
    </row>
    <row r="39" spans="1:5" ht="12.75">
      <c r="A39" s="31"/>
      <c r="B39" s="83" t="s">
        <v>58</v>
      </c>
      <c r="C39" s="78">
        <v>4</v>
      </c>
      <c r="D39" s="78">
        <v>22</v>
      </c>
      <c r="E39" s="109">
        <f t="shared" si="1"/>
        <v>4.5</v>
      </c>
    </row>
    <row r="40" spans="1:5" ht="12.75">
      <c r="A40" s="31"/>
      <c r="B40" s="83" t="s">
        <v>59</v>
      </c>
      <c r="C40" s="78">
        <v>3</v>
      </c>
      <c r="D40" s="78">
        <v>8</v>
      </c>
      <c r="E40" s="109">
        <f t="shared" si="1"/>
        <v>1.6666666666666667</v>
      </c>
    </row>
    <row r="41" spans="1:5" ht="25.5">
      <c r="A41" s="31"/>
      <c r="B41" s="83" t="s">
        <v>60</v>
      </c>
      <c r="C41" s="78">
        <v>2</v>
      </c>
      <c r="D41" s="78">
        <v>5</v>
      </c>
      <c r="E41" s="109">
        <f t="shared" si="1"/>
        <v>1.5</v>
      </c>
    </row>
    <row r="42" spans="1:5" ht="12.75">
      <c r="A42" s="31"/>
      <c r="B42" s="83" t="s">
        <v>61</v>
      </c>
      <c r="C42" s="78">
        <v>5</v>
      </c>
      <c r="D42" s="78">
        <v>18</v>
      </c>
      <c r="E42" s="109">
        <f t="shared" si="1"/>
        <v>2.6</v>
      </c>
    </row>
    <row r="43" spans="1:5" ht="12.75">
      <c r="A43" s="31"/>
      <c r="B43" s="83" t="s">
        <v>62</v>
      </c>
      <c r="C43" s="78">
        <v>11</v>
      </c>
      <c r="D43" s="78">
        <v>67</v>
      </c>
      <c r="E43" s="109">
        <f t="shared" si="1"/>
        <v>5.090909090909091</v>
      </c>
    </row>
    <row r="44" spans="1:5" ht="13.5" thickBot="1">
      <c r="A44" s="31"/>
      <c r="B44" s="115" t="s">
        <v>63</v>
      </c>
      <c r="C44" s="92">
        <v>22</v>
      </c>
      <c r="D44" s="92">
        <v>59</v>
      </c>
      <c r="E44" s="110">
        <f t="shared" si="1"/>
        <v>1.6818181818181819</v>
      </c>
    </row>
    <row r="45" spans="1:5" ht="14.25" thickBot="1" thickTop="1">
      <c r="A45" s="163" t="s">
        <v>76</v>
      </c>
      <c r="B45" s="164"/>
      <c r="C45" s="117">
        <v>243</v>
      </c>
      <c r="D45" s="113">
        <f>SUM(D27:D44)</f>
        <v>1232</v>
      </c>
      <c r="E45" s="34">
        <f t="shared" si="1"/>
        <v>4.0699588477366255</v>
      </c>
    </row>
    <row r="46" spans="1:5" ht="14.25" thickBot="1" thickTop="1">
      <c r="A46" s="96" t="s">
        <v>0</v>
      </c>
      <c r="B46" s="99"/>
      <c r="C46" s="100">
        <v>1258</v>
      </c>
      <c r="D46" s="112">
        <v>2655</v>
      </c>
      <c r="E46" s="119">
        <f t="shared" si="1"/>
        <v>1.1104928457869634</v>
      </c>
    </row>
    <row r="47" ht="13.5" thickTop="1"/>
  </sheetData>
  <mergeCells count="3">
    <mergeCell ref="A45:B45"/>
    <mergeCell ref="A1:E1"/>
    <mergeCell ref="A26:B2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9"/>
  <sheetViews>
    <sheetView tabSelected="1" workbookViewId="0" topLeftCell="A4">
      <selection activeCell="T55" sqref="T55"/>
    </sheetView>
  </sheetViews>
  <sheetFormatPr defaultColWidth="9.140625" defaultRowHeight="12.75"/>
  <cols>
    <col min="1" max="1" width="14.00390625" style="156" customWidth="1"/>
    <col min="2" max="2" width="5.421875" style="0" customWidth="1"/>
    <col min="3" max="3" width="5.28125" style="0" customWidth="1"/>
    <col min="4" max="4" width="5.421875" style="0" customWidth="1"/>
    <col min="5" max="5" width="5.57421875" style="0" customWidth="1"/>
    <col min="6" max="6" width="6.421875" style="0" customWidth="1"/>
    <col min="7" max="7" width="4.7109375" style="0" customWidth="1"/>
    <col min="8" max="8" width="4.28125" style="0" customWidth="1"/>
    <col min="9" max="9" width="5.28125" style="0" customWidth="1"/>
    <col min="12" max="12" width="5.7109375" style="0" customWidth="1"/>
    <col min="13" max="13" width="5.28125" style="0" customWidth="1"/>
    <col min="14" max="14" width="4.140625" style="0" customWidth="1"/>
    <col min="15" max="15" width="5.140625" style="0" customWidth="1"/>
    <col min="16" max="16" width="6.140625" style="0" customWidth="1"/>
    <col min="17" max="17" width="3.7109375" style="0" customWidth="1"/>
    <col min="18" max="18" width="4.28125" style="0" customWidth="1"/>
    <col min="19" max="19" width="4.7109375" style="0" customWidth="1"/>
    <col min="20" max="20" width="11.421875" style="0" customWidth="1"/>
  </cols>
  <sheetData>
    <row r="2" spans="1:21" ht="12.75">
      <c r="A2" s="161" t="s">
        <v>109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13.5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12.75">
      <c r="A5" s="178" t="s">
        <v>43</v>
      </c>
      <c r="B5" s="168" t="s">
        <v>110</v>
      </c>
      <c r="C5" s="168"/>
      <c r="D5" s="168"/>
      <c r="E5" s="168"/>
      <c r="F5" s="168"/>
      <c r="G5" s="168"/>
      <c r="H5" s="168"/>
      <c r="I5" s="168"/>
      <c r="J5" s="168"/>
      <c r="K5" s="169" t="s">
        <v>111</v>
      </c>
      <c r="L5" s="168" t="s">
        <v>112</v>
      </c>
      <c r="M5" s="168"/>
      <c r="N5" s="168"/>
      <c r="O5" s="168"/>
      <c r="P5" s="168"/>
      <c r="Q5" s="168"/>
      <c r="R5" s="168"/>
      <c r="S5" s="168"/>
      <c r="T5" s="168"/>
      <c r="U5" s="170" t="s">
        <v>113</v>
      </c>
    </row>
    <row r="6" spans="1:21" ht="12.75">
      <c r="A6" s="179"/>
      <c r="B6" s="171" t="s">
        <v>114</v>
      </c>
      <c r="C6" s="171" t="s">
        <v>115</v>
      </c>
      <c r="D6" s="171" t="s">
        <v>116</v>
      </c>
      <c r="E6" s="171" t="s">
        <v>117</v>
      </c>
      <c r="F6" s="171" t="s">
        <v>118</v>
      </c>
      <c r="G6" s="171" t="s">
        <v>119</v>
      </c>
      <c r="H6" s="171" t="s">
        <v>120</v>
      </c>
      <c r="I6" s="171" t="s">
        <v>121</v>
      </c>
      <c r="J6" s="171" t="s">
        <v>122</v>
      </c>
      <c r="K6" s="172"/>
      <c r="L6" s="171" t="s">
        <v>114</v>
      </c>
      <c r="M6" s="171" t="s">
        <v>115</v>
      </c>
      <c r="N6" s="171" t="s">
        <v>116</v>
      </c>
      <c r="O6" s="171" t="s">
        <v>117</v>
      </c>
      <c r="P6" s="171" t="s">
        <v>118</v>
      </c>
      <c r="Q6" s="171" t="s">
        <v>120</v>
      </c>
      <c r="R6" s="171" t="s">
        <v>123</v>
      </c>
      <c r="S6" s="171" t="s">
        <v>124</v>
      </c>
      <c r="T6" s="171" t="s">
        <v>122</v>
      </c>
      <c r="U6" s="173"/>
    </row>
    <row r="7" spans="1:21" ht="12.75">
      <c r="A7" s="180" t="s">
        <v>1</v>
      </c>
      <c r="B7" s="174">
        <v>1</v>
      </c>
      <c r="C7" s="174"/>
      <c r="D7" s="174">
        <v>7</v>
      </c>
      <c r="E7" s="174">
        <v>35</v>
      </c>
      <c r="F7" s="174">
        <v>333</v>
      </c>
      <c r="G7" s="174"/>
      <c r="H7" s="174">
        <v>1</v>
      </c>
      <c r="I7" s="174"/>
      <c r="J7" s="174">
        <v>263</v>
      </c>
      <c r="K7" s="174">
        <v>640</v>
      </c>
      <c r="L7" s="174"/>
      <c r="M7" s="174"/>
      <c r="N7" s="174">
        <v>22</v>
      </c>
      <c r="O7" s="174">
        <v>91</v>
      </c>
      <c r="P7" s="174">
        <v>228</v>
      </c>
      <c r="Q7" s="174"/>
      <c r="R7" s="174"/>
      <c r="S7" s="174"/>
      <c r="T7" s="174">
        <v>164</v>
      </c>
      <c r="U7" s="175">
        <v>505</v>
      </c>
    </row>
    <row r="8" spans="1:21" ht="12.75">
      <c r="A8" s="180" t="s">
        <v>2</v>
      </c>
      <c r="B8" s="174">
        <v>1</v>
      </c>
      <c r="C8" s="174"/>
      <c r="D8" s="174">
        <v>38</v>
      </c>
      <c r="E8" s="174">
        <v>73</v>
      </c>
      <c r="F8" s="174">
        <v>308</v>
      </c>
      <c r="G8" s="174"/>
      <c r="H8" s="174">
        <v>2</v>
      </c>
      <c r="I8" s="174"/>
      <c r="J8" s="174">
        <v>371</v>
      </c>
      <c r="K8" s="174">
        <v>793</v>
      </c>
      <c r="L8" s="174"/>
      <c r="M8" s="174">
        <v>1</v>
      </c>
      <c r="N8" s="174">
        <v>23</v>
      </c>
      <c r="O8" s="174">
        <v>161</v>
      </c>
      <c r="P8" s="174">
        <v>222</v>
      </c>
      <c r="Q8" s="174">
        <v>2</v>
      </c>
      <c r="R8" s="174"/>
      <c r="S8" s="174"/>
      <c r="T8" s="174">
        <v>236</v>
      </c>
      <c r="U8" s="175">
        <v>645</v>
      </c>
    </row>
    <row r="9" spans="1:21" ht="12.75">
      <c r="A9" s="180" t="s">
        <v>3</v>
      </c>
      <c r="B9" s="174"/>
      <c r="C9" s="174"/>
      <c r="D9" s="174">
        <v>16</v>
      </c>
      <c r="E9" s="174">
        <v>58</v>
      </c>
      <c r="F9" s="174">
        <v>265</v>
      </c>
      <c r="G9" s="174"/>
      <c r="H9" s="174"/>
      <c r="I9" s="174"/>
      <c r="J9" s="174">
        <v>439</v>
      </c>
      <c r="K9" s="174">
        <v>778</v>
      </c>
      <c r="L9" s="174"/>
      <c r="M9" s="174"/>
      <c r="N9" s="174">
        <v>24</v>
      </c>
      <c r="O9" s="174">
        <v>122</v>
      </c>
      <c r="P9" s="174">
        <v>187</v>
      </c>
      <c r="Q9" s="174">
        <v>1</v>
      </c>
      <c r="R9" s="174"/>
      <c r="S9" s="174"/>
      <c r="T9" s="174">
        <v>317</v>
      </c>
      <c r="U9" s="175">
        <v>651</v>
      </c>
    </row>
    <row r="10" spans="1:21" ht="12.75">
      <c r="A10" s="180" t="s">
        <v>4</v>
      </c>
      <c r="B10" s="174"/>
      <c r="C10" s="174"/>
      <c r="D10" s="174">
        <v>64</v>
      </c>
      <c r="E10" s="174">
        <v>160</v>
      </c>
      <c r="F10" s="174">
        <v>197</v>
      </c>
      <c r="G10" s="174"/>
      <c r="H10" s="174">
        <v>1</v>
      </c>
      <c r="I10" s="174"/>
      <c r="J10" s="174">
        <v>412</v>
      </c>
      <c r="K10" s="174">
        <v>834</v>
      </c>
      <c r="L10" s="174"/>
      <c r="M10" s="174"/>
      <c r="N10" s="174">
        <v>30</v>
      </c>
      <c r="O10" s="174">
        <v>231</v>
      </c>
      <c r="P10" s="174">
        <v>164</v>
      </c>
      <c r="Q10" s="174"/>
      <c r="R10" s="174"/>
      <c r="S10" s="174"/>
      <c r="T10" s="174">
        <v>278</v>
      </c>
      <c r="U10" s="175">
        <v>703</v>
      </c>
    </row>
    <row r="11" spans="1:21" ht="12.75">
      <c r="A11" s="180" t="s">
        <v>5</v>
      </c>
      <c r="B11" s="174"/>
      <c r="C11" s="174"/>
      <c r="D11" s="174">
        <v>19</v>
      </c>
      <c r="E11" s="174">
        <v>117</v>
      </c>
      <c r="F11" s="174">
        <v>439</v>
      </c>
      <c r="G11" s="174"/>
      <c r="H11" s="174">
        <v>3</v>
      </c>
      <c r="I11" s="174"/>
      <c r="J11" s="174">
        <v>501</v>
      </c>
      <c r="K11" s="174">
        <v>1079</v>
      </c>
      <c r="L11" s="174"/>
      <c r="M11" s="174"/>
      <c r="N11" s="174">
        <v>26</v>
      </c>
      <c r="O11" s="174">
        <v>225</v>
      </c>
      <c r="P11" s="174">
        <v>395</v>
      </c>
      <c r="Q11" s="174">
        <v>1</v>
      </c>
      <c r="R11" s="174"/>
      <c r="S11" s="174"/>
      <c r="T11" s="174">
        <v>418</v>
      </c>
      <c r="U11" s="175">
        <v>1065</v>
      </c>
    </row>
    <row r="12" spans="1:21" ht="24" customHeight="1">
      <c r="A12" s="180" t="s">
        <v>6</v>
      </c>
      <c r="B12" s="174"/>
      <c r="C12" s="174"/>
      <c r="D12" s="174">
        <v>49</v>
      </c>
      <c r="E12" s="174">
        <v>28</v>
      </c>
      <c r="F12" s="174">
        <v>207</v>
      </c>
      <c r="G12" s="174">
        <v>3</v>
      </c>
      <c r="H12" s="174"/>
      <c r="I12" s="174"/>
      <c r="J12" s="174">
        <v>167</v>
      </c>
      <c r="K12" s="174">
        <v>454</v>
      </c>
      <c r="L12" s="174"/>
      <c r="M12" s="174"/>
      <c r="N12" s="174">
        <v>39</v>
      </c>
      <c r="O12" s="174">
        <v>77</v>
      </c>
      <c r="P12" s="174">
        <v>109</v>
      </c>
      <c r="Q12" s="174"/>
      <c r="R12" s="174"/>
      <c r="S12" s="174"/>
      <c r="T12" s="174">
        <v>134</v>
      </c>
      <c r="U12" s="175">
        <v>359</v>
      </c>
    </row>
    <row r="13" spans="1:21" ht="12.75">
      <c r="A13" s="180" t="s">
        <v>7</v>
      </c>
      <c r="B13" s="174">
        <v>1</v>
      </c>
      <c r="C13" s="174"/>
      <c r="D13" s="174">
        <v>20</v>
      </c>
      <c r="E13" s="174">
        <v>104</v>
      </c>
      <c r="F13" s="174">
        <v>146</v>
      </c>
      <c r="G13" s="174"/>
      <c r="H13" s="174"/>
      <c r="I13" s="174"/>
      <c r="J13" s="174">
        <v>141</v>
      </c>
      <c r="K13" s="174">
        <v>412</v>
      </c>
      <c r="L13" s="174">
        <v>17</v>
      </c>
      <c r="M13" s="174"/>
      <c r="N13" s="174">
        <v>2</v>
      </c>
      <c r="O13" s="174">
        <v>141</v>
      </c>
      <c r="P13" s="174">
        <v>73</v>
      </c>
      <c r="Q13" s="174"/>
      <c r="R13" s="174"/>
      <c r="S13" s="174"/>
      <c r="T13" s="174">
        <v>102</v>
      </c>
      <c r="U13" s="175">
        <v>335</v>
      </c>
    </row>
    <row r="14" spans="1:21" ht="12.75">
      <c r="A14" s="180" t="s">
        <v>8</v>
      </c>
      <c r="B14" s="174">
        <v>1</v>
      </c>
      <c r="C14" s="174"/>
      <c r="D14" s="174">
        <v>15</v>
      </c>
      <c r="E14" s="174">
        <v>78</v>
      </c>
      <c r="F14" s="174">
        <v>282</v>
      </c>
      <c r="G14" s="174">
        <v>1</v>
      </c>
      <c r="H14" s="174">
        <v>1</v>
      </c>
      <c r="I14" s="174"/>
      <c r="J14" s="174">
        <v>559</v>
      </c>
      <c r="K14" s="174">
        <v>937</v>
      </c>
      <c r="L14" s="174">
        <v>1</v>
      </c>
      <c r="M14" s="174"/>
      <c r="N14" s="174">
        <v>18</v>
      </c>
      <c r="O14" s="174">
        <v>157</v>
      </c>
      <c r="P14" s="174">
        <v>258</v>
      </c>
      <c r="Q14" s="174"/>
      <c r="R14" s="174"/>
      <c r="S14" s="174"/>
      <c r="T14" s="174">
        <v>354</v>
      </c>
      <c r="U14" s="175">
        <v>788</v>
      </c>
    </row>
    <row r="15" spans="1:21" ht="12.75">
      <c r="A15" s="180" t="s">
        <v>9</v>
      </c>
      <c r="B15" s="174">
        <v>1</v>
      </c>
      <c r="C15" s="174"/>
      <c r="D15" s="174">
        <v>20</v>
      </c>
      <c r="E15" s="174">
        <v>54</v>
      </c>
      <c r="F15" s="174">
        <v>200</v>
      </c>
      <c r="G15" s="174"/>
      <c r="H15" s="174"/>
      <c r="I15" s="174"/>
      <c r="J15" s="174">
        <v>193</v>
      </c>
      <c r="K15" s="174">
        <v>468</v>
      </c>
      <c r="L15" s="174">
        <v>1</v>
      </c>
      <c r="M15" s="174"/>
      <c r="N15" s="174">
        <v>6</v>
      </c>
      <c r="O15" s="174">
        <v>145</v>
      </c>
      <c r="P15" s="174">
        <v>172</v>
      </c>
      <c r="Q15" s="174"/>
      <c r="R15" s="174"/>
      <c r="S15" s="174"/>
      <c r="T15" s="174">
        <v>135</v>
      </c>
      <c r="U15" s="175">
        <v>459</v>
      </c>
    </row>
    <row r="16" spans="1:21" ht="12.75">
      <c r="A16" s="180" t="s">
        <v>10</v>
      </c>
      <c r="B16" s="174">
        <v>1</v>
      </c>
      <c r="C16" s="174"/>
      <c r="D16" s="174">
        <v>21</v>
      </c>
      <c r="E16" s="174">
        <v>16</v>
      </c>
      <c r="F16" s="174">
        <v>191</v>
      </c>
      <c r="G16" s="174"/>
      <c r="H16" s="174"/>
      <c r="I16" s="174"/>
      <c r="J16" s="174">
        <v>303</v>
      </c>
      <c r="K16" s="174">
        <v>532</v>
      </c>
      <c r="L16" s="174"/>
      <c r="M16" s="174"/>
      <c r="N16" s="174">
        <v>9</v>
      </c>
      <c r="O16" s="174">
        <v>41</v>
      </c>
      <c r="P16" s="174">
        <v>151</v>
      </c>
      <c r="Q16" s="174"/>
      <c r="R16" s="174"/>
      <c r="S16" s="174"/>
      <c r="T16" s="174">
        <v>188</v>
      </c>
      <c r="U16" s="175">
        <v>389</v>
      </c>
    </row>
    <row r="17" spans="1:21" ht="12.75">
      <c r="A17" s="180" t="s">
        <v>11</v>
      </c>
      <c r="B17" s="174">
        <v>1</v>
      </c>
      <c r="C17" s="174"/>
      <c r="D17" s="174">
        <v>17</v>
      </c>
      <c r="E17" s="174">
        <v>55</v>
      </c>
      <c r="F17" s="174">
        <v>300</v>
      </c>
      <c r="G17" s="174"/>
      <c r="H17" s="174"/>
      <c r="I17" s="174"/>
      <c r="J17" s="174">
        <v>185</v>
      </c>
      <c r="K17" s="174">
        <v>558</v>
      </c>
      <c r="L17" s="174">
        <v>1</v>
      </c>
      <c r="M17" s="174"/>
      <c r="N17" s="174">
        <v>4</v>
      </c>
      <c r="O17" s="174">
        <v>55</v>
      </c>
      <c r="P17" s="174">
        <v>63</v>
      </c>
      <c r="Q17" s="174"/>
      <c r="R17" s="174"/>
      <c r="S17" s="174">
        <v>1</v>
      </c>
      <c r="T17" s="174">
        <v>125</v>
      </c>
      <c r="U17" s="175">
        <v>249</v>
      </c>
    </row>
    <row r="18" spans="1:21" ht="12.75">
      <c r="A18" s="180" t="s">
        <v>12</v>
      </c>
      <c r="B18" s="174"/>
      <c r="C18" s="174"/>
      <c r="D18" s="174">
        <v>13</v>
      </c>
      <c r="E18" s="174">
        <v>27</v>
      </c>
      <c r="F18" s="174">
        <v>164</v>
      </c>
      <c r="G18" s="174"/>
      <c r="H18" s="174"/>
      <c r="I18" s="174"/>
      <c r="J18" s="174">
        <v>172</v>
      </c>
      <c r="K18" s="174">
        <v>376</v>
      </c>
      <c r="L18" s="174">
        <v>1</v>
      </c>
      <c r="M18" s="174"/>
      <c r="N18" s="174">
        <v>1</v>
      </c>
      <c r="O18" s="174">
        <v>76</v>
      </c>
      <c r="P18" s="174">
        <v>78</v>
      </c>
      <c r="Q18" s="174"/>
      <c r="R18" s="174"/>
      <c r="S18" s="174"/>
      <c r="T18" s="174">
        <v>109</v>
      </c>
      <c r="U18" s="175">
        <v>265</v>
      </c>
    </row>
    <row r="19" spans="1:21" ht="12.75">
      <c r="A19" s="180" t="s">
        <v>13</v>
      </c>
      <c r="B19" s="174"/>
      <c r="C19" s="174"/>
      <c r="D19" s="174">
        <v>11</v>
      </c>
      <c r="E19" s="174">
        <v>30</v>
      </c>
      <c r="F19" s="174">
        <v>534</v>
      </c>
      <c r="G19" s="174"/>
      <c r="H19" s="174">
        <v>2</v>
      </c>
      <c r="I19" s="174"/>
      <c r="J19" s="174">
        <v>749</v>
      </c>
      <c r="K19" s="174">
        <v>1326</v>
      </c>
      <c r="L19" s="174"/>
      <c r="M19" s="174"/>
      <c r="N19" s="174">
        <v>6</v>
      </c>
      <c r="O19" s="174">
        <v>94</v>
      </c>
      <c r="P19" s="174">
        <v>593</v>
      </c>
      <c r="Q19" s="174">
        <v>1</v>
      </c>
      <c r="R19" s="174"/>
      <c r="S19" s="174"/>
      <c r="T19" s="174">
        <v>506</v>
      </c>
      <c r="U19" s="175">
        <v>1200</v>
      </c>
    </row>
    <row r="20" spans="1:21" ht="12.75">
      <c r="A20" s="180" t="s">
        <v>14</v>
      </c>
      <c r="B20" s="174">
        <v>2</v>
      </c>
      <c r="C20" s="174"/>
      <c r="D20" s="174">
        <v>24</v>
      </c>
      <c r="E20" s="174">
        <v>74</v>
      </c>
      <c r="F20" s="174">
        <v>329</v>
      </c>
      <c r="G20" s="174"/>
      <c r="H20" s="174">
        <v>2</v>
      </c>
      <c r="I20" s="174"/>
      <c r="J20" s="174">
        <v>856</v>
      </c>
      <c r="K20" s="174">
        <v>1287</v>
      </c>
      <c r="L20" s="174"/>
      <c r="M20" s="174"/>
      <c r="N20" s="174">
        <v>19</v>
      </c>
      <c r="O20" s="174">
        <v>126</v>
      </c>
      <c r="P20" s="174">
        <v>220</v>
      </c>
      <c r="Q20" s="174">
        <v>1</v>
      </c>
      <c r="R20" s="174">
        <v>1</v>
      </c>
      <c r="S20" s="174"/>
      <c r="T20" s="174">
        <v>568</v>
      </c>
      <c r="U20" s="175">
        <v>935</v>
      </c>
    </row>
    <row r="21" spans="1:21" ht="12.75">
      <c r="A21" s="180" t="s">
        <v>15</v>
      </c>
      <c r="B21" s="174"/>
      <c r="C21" s="174"/>
      <c r="D21" s="174">
        <v>24</v>
      </c>
      <c r="E21" s="174">
        <v>71</v>
      </c>
      <c r="F21" s="174">
        <v>171</v>
      </c>
      <c r="G21" s="174"/>
      <c r="H21" s="174"/>
      <c r="I21" s="174"/>
      <c r="J21" s="174">
        <v>94</v>
      </c>
      <c r="K21" s="174">
        <v>360</v>
      </c>
      <c r="L21" s="174"/>
      <c r="M21" s="174"/>
      <c r="N21" s="174">
        <v>8</v>
      </c>
      <c r="O21" s="174">
        <v>83</v>
      </c>
      <c r="P21" s="174">
        <v>113</v>
      </c>
      <c r="Q21" s="174">
        <v>3</v>
      </c>
      <c r="R21" s="174"/>
      <c r="S21" s="174"/>
      <c r="T21" s="174">
        <v>76</v>
      </c>
      <c r="U21" s="175">
        <v>283</v>
      </c>
    </row>
    <row r="22" spans="1:21" ht="12.75">
      <c r="A22" s="180" t="s">
        <v>16</v>
      </c>
      <c r="B22" s="174"/>
      <c r="C22" s="174"/>
      <c r="D22" s="174">
        <v>48</v>
      </c>
      <c r="E22" s="174">
        <v>113</v>
      </c>
      <c r="F22" s="174">
        <v>300</v>
      </c>
      <c r="G22" s="174"/>
      <c r="H22" s="174"/>
      <c r="I22" s="174"/>
      <c r="J22" s="174">
        <v>247</v>
      </c>
      <c r="K22" s="174">
        <v>708</v>
      </c>
      <c r="L22" s="174"/>
      <c r="M22" s="174"/>
      <c r="N22" s="174">
        <v>20</v>
      </c>
      <c r="O22" s="174">
        <v>126</v>
      </c>
      <c r="P22" s="174">
        <v>183</v>
      </c>
      <c r="Q22" s="174"/>
      <c r="R22" s="174"/>
      <c r="S22" s="174"/>
      <c r="T22" s="174">
        <v>156</v>
      </c>
      <c r="U22" s="175">
        <v>485</v>
      </c>
    </row>
    <row r="23" spans="1:21" ht="12.75">
      <c r="A23" s="180" t="s">
        <v>17</v>
      </c>
      <c r="B23" s="174"/>
      <c r="C23" s="174"/>
      <c r="D23" s="174">
        <v>39</v>
      </c>
      <c r="E23" s="174">
        <v>73</v>
      </c>
      <c r="F23" s="174">
        <v>484</v>
      </c>
      <c r="G23" s="174"/>
      <c r="H23" s="174">
        <v>2</v>
      </c>
      <c r="I23" s="174"/>
      <c r="J23" s="174">
        <v>510</v>
      </c>
      <c r="K23" s="174">
        <v>1108</v>
      </c>
      <c r="L23" s="174"/>
      <c r="M23" s="174"/>
      <c r="N23" s="174">
        <v>31</v>
      </c>
      <c r="O23" s="174">
        <v>124</v>
      </c>
      <c r="P23" s="174">
        <v>235</v>
      </c>
      <c r="Q23" s="174"/>
      <c r="R23" s="174"/>
      <c r="S23" s="174"/>
      <c r="T23" s="174">
        <v>388</v>
      </c>
      <c r="U23" s="175">
        <v>778</v>
      </c>
    </row>
    <row r="24" spans="1:21" ht="12.75">
      <c r="A24" s="180" t="s">
        <v>18</v>
      </c>
      <c r="B24" s="174"/>
      <c r="C24" s="174"/>
      <c r="D24" s="174">
        <v>57</v>
      </c>
      <c r="E24" s="174">
        <v>52</v>
      </c>
      <c r="F24" s="174">
        <v>305</v>
      </c>
      <c r="G24" s="174"/>
      <c r="H24" s="174"/>
      <c r="I24" s="174"/>
      <c r="J24" s="174">
        <v>432</v>
      </c>
      <c r="K24" s="174">
        <v>846</v>
      </c>
      <c r="L24" s="174">
        <v>2</v>
      </c>
      <c r="M24" s="174"/>
      <c r="N24" s="174">
        <v>56</v>
      </c>
      <c r="O24" s="174">
        <v>142</v>
      </c>
      <c r="P24" s="174">
        <v>234</v>
      </c>
      <c r="Q24" s="174"/>
      <c r="R24" s="174"/>
      <c r="S24" s="174"/>
      <c r="T24" s="174">
        <v>304</v>
      </c>
      <c r="U24" s="175">
        <v>738</v>
      </c>
    </row>
    <row r="25" spans="1:21" ht="12.75">
      <c r="A25" s="180" t="s">
        <v>19</v>
      </c>
      <c r="B25" s="174">
        <v>1</v>
      </c>
      <c r="C25" s="174"/>
      <c r="D25" s="174">
        <v>4</v>
      </c>
      <c r="E25" s="174">
        <v>2</v>
      </c>
      <c r="F25" s="174">
        <v>94</v>
      </c>
      <c r="G25" s="174"/>
      <c r="H25" s="174"/>
      <c r="I25" s="174"/>
      <c r="J25" s="174">
        <v>191</v>
      </c>
      <c r="K25" s="174">
        <v>292</v>
      </c>
      <c r="L25" s="174"/>
      <c r="M25" s="174"/>
      <c r="N25" s="174">
        <v>4</v>
      </c>
      <c r="O25" s="174">
        <v>12</v>
      </c>
      <c r="P25" s="174">
        <v>60</v>
      </c>
      <c r="Q25" s="174"/>
      <c r="R25" s="174"/>
      <c r="S25" s="174"/>
      <c r="T25" s="174">
        <v>132</v>
      </c>
      <c r="U25" s="175">
        <v>208</v>
      </c>
    </row>
    <row r="26" spans="1:21" ht="12.75">
      <c r="A26" s="180" t="s">
        <v>20</v>
      </c>
      <c r="B26" s="174"/>
      <c r="C26" s="174"/>
      <c r="D26" s="174">
        <v>16</v>
      </c>
      <c r="E26" s="174">
        <v>79</v>
      </c>
      <c r="F26" s="174">
        <v>78</v>
      </c>
      <c r="G26" s="174"/>
      <c r="H26" s="174"/>
      <c r="I26" s="174"/>
      <c r="J26" s="174">
        <v>204</v>
      </c>
      <c r="K26" s="174">
        <v>377</v>
      </c>
      <c r="L26" s="174"/>
      <c r="M26" s="174"/>
      <c r="N26" s="174">
        <v>4</v>
      </c>
      <c r="O26" s="174">
        <v>126</v>
      </c>
      <c r="P26" s="174">
        <v>62</v>
      </c>
      <c r="Q26" s="174"/>
      <c r="R26" s="174"/>
      <c r="S26" s="174"/>
      <c r="T26" s="174">
        <v>151</v>
      </c>
      <c r="U26" s="175">
        <v>343</v>
      </c>
    </row>
    <row r="27" spans="1:21" ht="12.75">
      <c r="A27" s="180" t="s">
        <v>21</v>
      </c>
      <c r="B27" s="174"/>
      <c r="C27" s="174"/>
      <c r="D27" s="174">
        <v>47</v>
      </c>
      <c r="E27" s="174">
        <v>326</v>
      </c>
      <c r="F27" s="174">
        <v>186</v>
      </c>
      <c r="G27" s="174"/>
      <c r="H27" s="174"/>
      <c r="I27" s="174"/>
      <c r="J27" s="174">
        <v>210</v>
      </c>
      <c r="K27" s="174">
        <v>769</v>
      </c>
      <c r="L27" s="174">
        <v>1</v>
      </c>
      <c r="M27" s="174"/>
      <c r="N27" s="174">
        <v>26</v>
      </c>
      <c r="O27" s="174">
        <v>213</v>
      </c>
      <c r="P27" s="174">
        <v>118</v>
      </c>
      <c r="Q27" s="174">
        <v>1</v>
      </c>
      <c r="R27" s="174"/>
      <c r="S27" s="174"/>
      <c r="T27" s="174">
        <v>98</v>
      </c>
      <c r="U27" s="175">
        <v>457</v>
      </c>
    </row>
    <row r="28" spans="1:21" ht="12.75">
      <c r="A28" s="180" t="s">
        <v>22</v>
      </c>
      <c r="B28" s="174"/>
      <c r="C28" s="174"/>
      <c r="D28" s="174">
        <v>16</v>
      </c>
      <c r="E28" s="174">
        <v>41</v>
      </c>
      <c r="F28" s="174">
        <v>221</v>
      </c>
      <c r="G28" s="174"/>
      <c r="H28" s="174">
        <v>3</v>
      </c>
      <c r="I28" s="174"/>
      <c r="J28" s="174">
        <v>404</v>
      </c>
      <c r="K28" s="174">
        <v>685</v>
      </c>
      <c r="L28" s="174"/>
      <c r="M28" s="174"/>
      <c r="N28" s="174">
        <v>12</v>
      </c>
      <c r="O28" s="174">
        <v>131</v>
      </c>
      <c r="P28" s="174">
        <v>167</v>
      </c>
      <c r="Q28" s="174">
        <v>1</v>
      </c>
      <c r="R28" s="174"/>
      <c r="S28" s="174"/>
      <c r="T28" s="174">
        <v>252</v>
      </c>
      <c r="U28" s="175">
        <v>563</v>
      </c>
    </row>
    <row r="29" spans="1:21" ht="12.75">
      <c r="A29" s="180" t="s">
        <v>23</v>
      </c>
      <c r="B29" s="174"/>
      <c r="C29" s="174"/>
      <c r="D29" s="174">
        <v>17</v>
      </c>
      <c r="E29" s="174">
        <v>42</v>
      </c>
      <c r="F29" s="174">
        <v>154</v>
      </c>
      <c r="G29" s="174"/>
      <c r="H29" s="174"/>
      <c r="I29" s="174"/>
      <c r="J29" s="174">
        <v>140</v>
      </c>
      <c r="K29" s="174">
        <v>353</v>
      </c>
      <c r="L29" s="174"/>
      <c r="M29" s="174"/>
      <c r="N29" s="174">
        <v>3</v>
      </c>
      <c r="O29" s="174">
        <v>64</v>
      </c>
      <c r="P29" s="174">
        <v>88</v>
      </c>
      <c r="Q29" s="174"/>
      <c r="R29" s="174"/>
      <c r="S29" s="174"/>
      <c r="T29" s="174">
        <v>93</v>
      </c>
      <c r="U29" s="175">
        <v>248</v>
      </c>
    </row>
    <row r="30" spans="1:21" ht="12.75">
      <c r="A30" s="180" t="s">
        <v>24</v>
      </c>
      <c r="B30" s="174"/>
      <c r="C30" s="174"/>
      <c r="D30" s="174">
        <v>93</v>
      </c>
      <c r="E30" s="174">
        <v>150</v>
      </c>
      <c r="F30" s="174">
        <v>863</v>
      </c>
      <c r="G30" s="174"/>
      <c r="H30" s="174">
        <v>1</v>
      </c>
      <c r="I30" s="174"/>
      <c r="J30" s="174">
        <v>690</v>
      </c>
      <c r="K30" s="174">
        <v>1797</v>
      </c>
      <c r="L30" s="174"/>
      <c r="M30" s="174"/>
      <c r="N30" s="174">
        <v>56</v>
      </c>
      <c r="O30" s="174">
        <v>324</v>
      </c>
      <c r="P30" s="174">
        <v>605</v>
      </c>
      <c r="Q30" s="174">
        <v>1</v>
      </c>
      <c r="R30" s="174"/>
      <c r="S30" s="174"/>
      <c r="T30" s="174">
        <v>457</v>
      </c>
      <c r="U30" s="175">
        <v>1443</v>
      </c>
    </row>
    <row r="31" spans="1:21" ht="12.75">
      <c r="A31" s="180" t="s">
        <v>25</v>
      </c>
      <c r="B31" s="174"/>
      <c r="C31" s="174"/>
      <c r="D31" s="174">
        <v>6</v>
      </c>
      <c r="E31" s="174">
        <v>8</v>
      </c>
      <c r="F31" s="174">
        <v>221</v>
      </c>
      <c r="G31" s="174"/>
      <c r="H31" s="174"/>
      <c r="I31" s="174"/>
      <c r="J31" s="174">
        <v>595</v>
      </c>
      <c r="K31" s="174">
        <v>830</v>
      </c>
      <c r="L31" s="174"/>
      <c r="M31" s="174"/>
      <c r="N31" s="174">
        <v>9</v>
      </c>
      <c r="O31" s="174">
        <v>26</v>
      </c>
      <c r="P31" s="174">
        <v>220</v>
      </c>
      <c r="Q31" s="174">
        <v>3</v>
      </c>
      <c r="R31" s="174"/>
      <c r="S31" s="174"/>
      <c r="T31" s="174">
        <v>612</v>
      </c>
      <c r="U31" s="175">
        <v>870</v>
      </c>
    </row>
    <row r="32" spans="1:21" ht="12.75">
      <c r="A32" s="180" t="s">
        <v>26</v>
      </c>
      <c r="B32" s="174"/>
      <c r="C32" s="174"/>
      <c r="D32" s="174">
        <v>74</v>
      </c>
      <c r="E32" s="174">
        <v>211</v>
      </c>
      <c r="F32" s="174">
        <v>304</v>
      </c>
      <c r="G32" s="174"/>
      <c r="H32" s="174"/>
      <c r="I32" s="174"/>
      <c r="J32" s="174">
        <v>386</v>
      </c>
      <c r="K32" s="174">
        <v>975</v>
      </c>
      <c r="L32" s="174"/>
      <c r="M32" s="174"/>
      <c r="N32" s="174">
        <v>16</v>
      </c>
      <c r="O32" s="174">
        <v>273</v>
      </c>
      <c r="P32" s="174">
        <v>164</v>
      </c>
      <c r="Q32" s="174">
        <v>2</v>
      </c>
      <c r="R32" s="174"/>
      <c r="S32" s="174"/>
      <c r="T32" s="174">
        <v>212</v>
      </c>
      <c r="U32" s="175">
        <v>667</v>
      </c>
    </row>
    <row r="33" spans="1:21" ht="12.75">
      <c r="A33" s="180" t="s">
        <v>27</v>
      </c>
      <c r="B33" s="174"/>
      <c r="C33" s="174"/>
      <c r="D33" s="174">
        <v>11</v>
      </c>
      <c r="E33" s="174">
        <v>104</v>
      </c>
      <c r="F33" s="174">
        <v>164</v>
      </c>
      <c r="G33" s="174"/>
      <c r="H33" s="174"/>
      <c r="I33" s="174"/>
      <c r="J33" s="174">
        <v>129</v>
      </c>
      <c r="K33" s="174">
        <v>408</v>
      </c>
      <c r="L33" s="174"/>
      <c r="M33" s="174"/>
      <c r="N33" s="174">
        <v>2</v>
      </c>
      <c r="O33" s="174">
        <v>131</v>
      </c>
      <c r="P33" s="174">
        <v>69</v>
      </c>
      <c r="Q33" s="174"/>
      <c r="R33" s="174"/>
      <c r="S33" s="174"/>
      <c r="T33" s="174">
        <v>106</v>
      </c>
      <c r="U33" s="175">
        <v>308</v>
      </c>
    </row>
    <row r="34" spans="1:21" ht="32.25" customHeight="1">
      <c r="A34" s="180" t="s">
        <v>28</v>
      </c>
      <c r="B34" s="174"/>
      <c r="C34" s="174">
        <v>1</v>
      </c>
      <c r="D34" s="174">
        <v>35</v>
      </c>
      <c r="E34" s="174">
        <v>55</v>
      </c>
      <c r="F34" s="174">
        <v>1577</v>
      </c>
      <c r="G34" s="174"/>
      <c r="H34" s="174">
        <v>20</v>
      </c>
      <c r="I34" s="174">
        <v>1</v>
      </c>
      <c r="J34" s="174">
        <v>3983</v>
      </c>
      <c r="K34" s="174">
        <v>5672</v>
      </c>
      <c r="L34" s="174">
        <v>1</v>
      </c>
      <c r="M34" s="174">
        <v>1</v>
      </c>
      <c r="N34" s="174">
        <v>36</v>
      </c>
      <c r="O34" s="174">
        <v>150</v>
      </c>
      <c r="P34" s="174">
        <v>1701</v>
      </c>
      <c r="Q34" s="174">
        <v>14</v>
      </c>
      <c r="R34" s="174"/>
      <c r="S34" s="174"/>
      <c r="T34" s="174">
        <v>3168</v>
      </c>
      <c r="U34" s="175">
        <v>5071</v>
      </c>
    </row>
    <row r="35" spans="1:21" ht="12.75">
      <c r="A35" s="180" t="s">
        <v>29</v>
      </c>
      <c r="B35" s="174"/>
      <c r="C35" s="174"/>
      <c r="D35" s="174">
        <v>28</v>
      </c>
      <c r="E35" s="174">
        <v>136</v>
      </c>
      <c r="F35" s="174">
        <v>321</v>
      </c>
      <c r="G35" s="174"/>
      <c r="H35" s="174"/>
      <c r="I35" s="174"/>
      <c r="J35" s="174">
        <v>368</v>
      </c>
      <c r="K35" s="174">
        <v>853</v>
      </c>
      <c r="L35" s="174"/>
      <c r="M35" s="174"/>
      <c r="N35" s="174">
        <v>8</v>
      </c>
      <c r="O35" s="174">
        <v>150</v>
      </c>
      <c r="P35" s="174">
        <v>255</v>
      </c>
      <c r="Q35" s="174"/>
      <c r="R35" s="174"/>
      <c r="S35" s="174"/>
      <c r="T35" s="174">
        <v>212</v>
      </c>
      <c r="U35" s="175">
        <v>625</v>
      </c>
    </row>
    <row r="36" spans="1:21" ht="12.75">
      <c r="A36" s="180" t="s">
        <v>30</v>
      </c>
      <c r="B36" s="174"/>
      <c r="C36" s="174"/>
      <c r="D36" s="174">
        <v>28</v>
      </c>
      <c r="E36" s="174">
        <v>88</v>
      </c>
      <c r="F36" s="174">
        <v>231</v>
      </c>
      <c r="G36" s="174"/>
      <c r="H36" s="174">
        <v>2</v>
      </c>
      <c r="I36" s="174"/>
      <c r="J36" s="174">
        <v>304</v>
      </c>
      <c r="K36" s="174">
        <v>653</v>
      </c>
      <c r="L36" s="174"/>
      <c r="M36" s="174"/>
      <c r="N36" s="174">
        <v>28</v>
      </c>
      <c r="O36" s="174">
        <v>165</v>
      </c>
      <c r="P36" s="174">
        <v>149</v>
      </c>
      <c r="Q36" s="174"/>
      <c r="R36" s="174"/>
      <c r="S36" s="174"/>
      <c r="T36" s="174">
        <v>196</v>
      </c>
      <c r="U36" s="175">
        <v>538</v>
      </c>
    </row>
    <row r="37" spans="1:21" ht="12.75">
      <c r="A37" s="180" t="s">
        <v>31</v>
      </c>
      <c r="B37" s="174">
        <v>2</v>
      </c>
      <c r="C37" s="174"/>
      <c r="D37" s="174">
        <v>14</v>
      </c>
      <c r="E37" s="174">
        <v>54</v>
      </c>
      <c r="F37" s="174">
        <v>143</v>
      </c>
      <c r="G37" s="174"/>
      <c r="H37" s="174">
        <v>2</v>
      </c>
      <c r="I37" s="174"/>
      <c r="J37" s="174">
        <v>240</v>
      </c>
      <c r="K37" s="174">
        <v>455</v>
      </c>
      <c r="L37" s="174">
        <v>1</v>
      </c>
      <c r="M37" s="174"/>
      <c r="N37" s="174">
        <v>10</v>
      </c>
      <c r="O37" s="174">
        <v>64</v>
      </c>
      <c r="P37" s="174">
        <v>89</v>
      </c>
      <c r="Q37" s="174"/>
      <c r="R37" s="174"/>
      <c r="S37" s="174"/>
      <c r="T37" s="174">
        <v>141</v>
      </c>
      <c r="U37" s="175">
        <v>305</v>
      </c>
    </row>
    <row r="38" spans="1:21" ht="12.75">
      <c r="A38" s="180" t="s">
        <v>32</v>
      </c>
      <c r="B38" s="174"/>
      <c r="C38" s="174"/>
      <c r="D38" s="174">
        <v>42</v>
      </c>
      <c r="E38" s="174">
        <v>87</v>
      </c>
      <c r="F38" s="174">
        <v>493</v>
      </c>
      <c r="G38" s="174"/>
      <c r="H38" s="174">
        <v>3</v>
      </c>
      <c r="I38" s="174"/>
      <c r="J38" s="174">
        <v>598</v>
      </c>
      <c r="K38" s="174">
        <v>1223</v>
      </c>
      <c r="L38" s="174">
        <v>1</v>
      </c>
      <c r="M38" s="174"/>
      <c r="N38" s="174">
        <v>26</v>
      </c>
      <c r="O38" s="174">
        <v>210</v>
      </c>
      <c r="P38" s="174">
        <v>309</v>
      </c>
      <c r="Q38" s="174">
        <v>1</v>
      </c>
      <c r="R38" s="174"/>
      <c r="S38" s="174"/>
      <c r="T38" s="174">
        <v>390</v>
      </c>
      <c r="U38" s="175">
        <v>937</v>
      </c>
    </row>
    <row r="39" spans="1:21" ht="12.75">
      <c r="A39" s="180" t="s">
        <v>33</v>
      </c>
      <c r="B39" s="174"/>
      <c r="C39" s="174"/>
      <c r="D39" s="174">
        <v>19</v>
      </c>
      <c r="E39" s="174">
        <v>70</v>
      </c>
      <c r="F39" s="174">
        <v>226</v>
      </c>
      <c r="G39" s="174"/>
      <c r="H39" s="174">
        <v>1</v>
      </c>
      <c r="I39" s="174"/>
      <c r="J39" s="174">
        <v>295</v>
      </c>
      <c r="K39" s="174">
        <v>611</v>
      </c>
      <c r="L39" s="174"/>
      <c r="M39" s="174"/>
      <c r="N39" s="174">
        <v>26</v>
      </c>
      <c r="O39" s="174">
        <v>105</v>
      </c>
      <c r="P39" s="174">
        <v>193</v>
      </c>
      <c r="Q39" s="174"/>
      <c r="R39" s="174">
        <v>1</v>
      </c>
      <c r="S39" s="174"/>
      <c r="T39" s="174">
        <v>195</v>
      </c>
      <c r="U39" s="175">
        <v>520</v>
      </c>
    </row>
    <row r="40" spans="1:21" ht="12.75">
      <c r="A40" s="180" t="s">
        <v>34</v>
      </c>
      <c r="B40" s="174"/>
      <c r="C40" s="174"/>
      <c r="D40" s="174">
        <v>12</v>
      </c>
      <c r="E40" s="174">
        <v>42</v>
      </c>
      <c r="F40" s="174">
        <v>168</v>
      </c>
      <c r="G40" s="174"/>
      <c r="H40" s="174"/>
      <c r="I40" s="174"/>
      <c r="J40" s="174">
        <v>175</v>
      </c>
      <c r="K40" s="174">
        <v>397</v>
      </c>
      <c r="L40" s="174"/>
      <c r="M40" s="174"/>
      <c r="N40" s="174">
        <v>4</v>
      </c>
      <c r="O40" s="174">
        <v>76</v>
      </c>
      <c r="P40" s="174">
        <v>113</v>
      </c>
      <c r="Q40" s="174"/>
      <c r="R40" s="174"/>
      <c r="S40" s="174"/>
      <c r="T40" s="174">
        <v>112</v>
      </c>
      <c r="U40" s="175">
        <v>305</v>
      </c>
    </row>
    <row r="41" spans="1:21" ht="12.75">
      <c r="A41" s="180" t="s">
        <v>35</v>
      </c>
      <c r="B41" s="174"/>
      <c r="C41" s="174"/>
      <c r="D41" s="174">
        <v>51</v>
      </c>
      <c r="E41" s="174">
        <v>70</v>
      </c>
      <c r="F41" s="174">
        <v>346</v>
      </c>
      <c r="G41" s="174"/>
      <c r="H41" s="174">
        <v>2</v>
      </c>
      <c r="I41" s="174"/>
      <c r="J41" s="174">
        <v>328</v>
      </c>
      <c r="K41" s="174">
        <v>797</v>
      </c>
      <c r="L41" s="174"/>
      <c r="M41" s="174"/>
      <c r="N41" s="174">
        <v>18</v>
      </c>
      <c r="O41" s="174">
        <v>127</v>
      </c>
      <c r="P41" s="174">
        <v>263</v>
      </c>
      <c r="Q41" s="174"/>
      <c r="R41" s="174"/>
      <c r="S41" s="174"/>
      <c r="T41" s="174">
        <v>207</v>
      </c>
      <c r="U41" s="175">
        <v>615</v>
      </c>
    </row>
    <row r="42" spans="1:21" ht="12.75">
      <c r="A42" s="180" t="s">
        <v>36</v>
      </c>
      <c r="B42" s="174">
        <v>3</v>
      </c>
      <c r="C42" s="174"/>
      <c r="D42" s="174">
        <v>57</v>
      </c>
      <c r="E42" s="174">
        <v>150</v>
      </c>
      <c r="F42" s="174">
        <v>275</v>
      </c>
      <c r="G42" s="174"/>
      <c r="H42" s="174">
        <v>1</v>
      </c>
      <c r="I42" s="174"/>
      <c r="J42" s="174">
        <v>303</v>
      </c>
      <c r="K42" s="174">
        <v>789</v>
      </c>
      <c r="L42" s="174"/>
      <c r="M42" s="174"/>
      <c r="N42" s="174">
        <v>28</v>
      </c>
      <c r="O42" s="174">
        <v>153</v>
      </c>
      <c r="P42" s="174">
        <v>184</v>
      </c>
      <c r="Q42" s="174"/>
      <c r="R42" s="174"/>
      <c r="S42" s="174"/>
      <c r="T42" s="174">
        <v>220</v>
      </c>
      <c r="U42" s="175">
        <v>585</v>
      </c>
    </row>
    <row r="43" spans="1:21" ht="12.75">
      <c r="A43" s="180" t="s">
        <v>37</v>
      </c>
      <c r="B43" s="174">
        <v>1</v>
      </c>
      <c r="C43" s="174"/>
      <c r="D43" s="174">
        <v>19</v>
      </c>
      <c r="E43" s="174">
        <v>44</v>
      </c>
      <c r="F43" s="174">
        <v>324</v>
      </c>
      <c r="G43" s="174"/>
      <c r="H43" s="174"/>
      <c r="I43" s="174"/>
      <c r="J43" s="174">
        <v>194</v>
      </c>
      <c r="K43" s="174">
        <v>582</v>
      </c>
      <c r="L43" s="174">
        <v>1</v>
      </c>
      <c r="M43" s="174"/>
      <c r="N43" s="174">
        <v>16</v>
      </c>
      <c r="O43" s="174">
        <v>59</v>
      </c>
      <c r="P43" s="174">
        <v>102</v>
      </c>
      <c r="Q43" s="174">
        <v>2</v>
      </c>
      <c r="R43" s="174"/>
      <c r="S43" s="174"/>
      <c r="T43" s="174">
        <v>143</v>
      </c>
      <c r="U43" s="175">
        <v>323</v>
      </c>
    </row>
    <row r="44" spans="1:21" ht="12.75">
      <c r="A44" s="180" t="s">
        <v>38</v>
      </c>
      <c r="B44" s="174"/>
      <c r="C44" s="174"/>
      <c r="D44" s="174">
        <v>23</v>
      </c>
      <c r="E44" s="174">
        <v>37</v>
      </c>
      <c r="F44" s="174">
        <v>413</v>
      </c>
      <c r="G44" s="174"/>
      <c r="H44" s="174"/>
      <c r="I44" s="174"/>
      <c r="J44" s="174">
        <v>747</v>
      </c>
      <c r="K44" s="174">
        <v>1220</v>
      </c>
      <c r="L44" s="174"/>
      <c r="M44" s="174"/>
      <c r="N44" s="174">
        <v>19</v>
      </c>
      <c r="O44" s="174">
        <v>124</v>
      </c>
      <c r="P44" s="174">
        <v>378</v>
      </c>
      <c r="Q44" s="174">
        <v>3</v>
      </c>
      <c r="R44" s="174"/>
      <c r="S44" s="174"/>
      <c r="T44" s="174">
        <v>499</v>
      </c>
      <c r="U44" s="175">
        <v>1023</v>
      </c>
    </row>
    <row r="45" spans="1:21" ht="12.75">
      <c r="A45" s="180" t="s">
        <v>39</v>
      </c>
      <c r="B45" s="174"/>
      <c r="C45" s="174"/>
      <c r="D45" s="174">
        <v>10</v>
      </c>
      <c r="E45" s="174">
        <v>5</v>
      </c>
      <c r="F45" s="174">
        <v>333</v>
      </c>
      <c r="G45" s="174"/>
      <c r="H45" s="174"/>
      <c r="I45" s="174"/>
      <c r="J45" s="174">
        <v>142</v>
      </c>
      <c r="K45" s="174">
        <v>490</v>
      </c>
      <c r="L45" s="174"/>
      <c r="M45" s="174"/>
      <c r="N45" s="174">
        <v>4</v>
      </c>
      <c r="O45" s="174">
        <v>21</v>
      </c>
      <c r="P45" s="174">
        <v>161</v>
      </c>
      <c r="Q45" s="174"/>
      <c r="R45" s="174"/>
      <c r="S45" s="174"/>
      <c r="T45" s="174">
        <v>104</v>
      </c>
      <c r="U45" s="175">
        <v>290</v>
      </c>
    </row>
    <row r="46" spans="1:21" ht="12.75">
      <c r="A46" s="180" t="s">
        <v>41</v>
      </c>
      <c r="B46" s="174"/>
      <c r="C46" s="174"/>
      <c r="D46" s="174">
        <v>23</v>
      </c>
      <c r="E46" s="174">
        <v>138</v>
      </c>
      <c r="F46" s="174">
        <v>169</v>
      </c>
      <c r="G46" s="174"/>
      <c r="H46" s="174">
        <v>2</v>
      </c>
      <c r="I46" s="174"/>
      <c r="J46" s="174">
        <v>223</v>
      </c>
      <c r="K46" s="174">
        <v>555</v>
      </c>
      <c r="L46" s="174"/>
      <c r="M46" s="174"/>
      <c r="N46" s="174">
        <v>11</v>
      </c>
      <c r="O46" s="174">
        <v>176</v>
      </c>
      <c r="P46" s="174">
        <v>112</v>
      </c>
      <c r="Q46" s="174"/>
      <c r="R46" s="174"/>
      <c r="S46" s="174"/>
      <c r="T46" s="174">
        <v>111</v>
      </c>
      <c r="U46" s="175">
        <v>410</v>
      </c>
    </row>
    <row r="47" spans="1:21" ht="12.75">
      <c r="A47" s="180" t="s">
        <v>40</v>
      </c>
      <c r="B47" s="174"/>
      <c r="C47" s="174"/>
      <c r="D47" s="174">
        <v>26</v>
      </c>
      <c r="E47" s="174">
        <v>220</v>
      </c>
      <c r="F47" s="174">
        <v>197</v>
      </c>
      <c r="G47" s="174"/>
      <c r="H47" s="174">
        <v>1</v>
      </c>
      <c r="I47" s="174"/>
      <c r="J47" s="174">
        <v>153</v>
      </c>
      <c r="K47" s="174">
        <v>597</v>
      </c>
      <c r="L47" s="174"/>
      <c r="M47" s="174"/>
      <c r="N47" s="174">
        <v>11</v>
      </c>
      <c r="O47" s="174">
        <v>118</v>
      </c>
      <c r="P47" s="174">
        <v>54</v>
      </c>
      <c r="Q47" s="174"/>
      <c r="R47" s="174"/>
      <c r="S47" s="174"/>
      <c r="T47" s="174">
        <v>94</v>
      </c>
      <c r="U47" s="175">
        <v>277</v>
      </c>
    </row>
    <row r="48" spans="1:21" ht="12.75">
      <c r="A48" s="180" t="s">
        <v>42</v>
      </c>
      <c r="B48" s="174">
        <v>3</v>
      </c>
      <c r="C48" s="174"/>
      <c r="D48" s="174">
        <v>5</v>
      </c>
      <c r="E48" s="174">
        <v>77</v>
      </c>
      <c r="F48" s="174">
        <v>56</v>
      </c>
      <c r="G48" s="174"/>
      <c r="H48" s="174">
        <v>1</v>
      </c>
      <c r="I48" s="174"/>
      <c r="J48" s="174">
        <v>201</v>
      </c>
      <c r="K48" s="174">
        <v>343</v>
      </c>
      <c r="L48" s="174"/>
      <c r="M48" s="174"/>
      <c r="N48" s="174">
        <v>1</v>
      </c>
      <c r="O48" s="174">
        <v>68</v>
      </c>
      <c r="P48" s="174">
        <v>87</v>
      </c>
      <c r="Q48" s="174"/>
      <c r="R48" s="174"/>
      <c r="S48" s="174"/>
      <c r="T48" s="174">
        <v>131</v>
      </c>
      <c r="U48" s="175">
        <v>287</v>
      </c>
    </row>
    <row r="49" spans="1:22" ht="13.5" thickBot="1">
      <c r="A49" s="181" t="s">
        <v>125</v>
      </c>
      <c r="B49" s="176">
        <v>19</v>
      </c>
      <c r="C49" s="176">
        <v>1</v>
      </c>
      <c r="D49" s="176">
        <v>1178</v>
      </c>
      <c r="E49" s="176">
        <v>3454</v>
      </c>
      <c r="F49" s="176">
        <v>12712</v>
      </c>
      <c r="G49" s="176">
        <v>4</v>
      </c>
      <c r="H49" s="176">
        <v>53</v>
      </c>
      <c r="I49" s="176">
        <v>1</v>
      </c>
      <c r="J49" s="176">
        <v>17797</v>
      </c>
      <c r="K49" s="176">
        <v>35219</v>
      </c>
      <c r="L49" s="176">
        <v>28</v>
      </c>
      <c r="M49" s="176">
        <v>2</v>
      </c>
      <c r="N49" s="176">
        <v>722</v>
      </c>
      <c r="O49" s="176">
        <v>5283</v>
      </c>
      <c r="P49" s="176">
        <v>9381</v>
      </c>
      <c r="Q49" s="176">
        <v>37</v>
      </c>
      <c r="R49" s="176">
        <v>2</v>
      </c>
      <c r="S49" s="176">
        <v>1</v>
      </c>
      <c r="T49" s="176">
        <v>12594</v>
      </c>
      <c r="U49" s="177">
        <v>28050</v>
      </c>
      <c r="V49" s="1"/>
    </row>
  </sheetData>
  <mergeCells count="6">
    <mergeCell ref="A2:U4"/>
    <mergeCell ref="U5:U6"/>
    <mergeCell ref="A5:A6"/>
    <mergeCell ref="B5:J5"/>
    <mergeCell ref="K5:K6"/>
    <mergeCell ref="L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38" sqref="C38"/>
    </sheetView>
  </sheetViews>
  <sheetFormatPr defaultColWidth="9.140625" defaultRowHeight="12.75"/>
  <cols>
    <col min="1" max="1" width="75.140625" style="0" customWidth="1"/>
    <col min="2" max="2" width="19.8515625" style="0" customWidth="1"/>
    <col min="3" max="3" width="20.140625" style="0" customWidth="1"/>
    <col min="4" max="4" width="11.28125" style="0" customWidth="1"/>
  </cols>
  <sheetData>
    <row r="1" spans="1:4" ht="12.75">
      <c r="A1" s="161" t="s">
        <v>109</v>
      </c>
      <c r="B1" s="161"/>
      <c r="C1" s="161"/>
      <c r="D1" s="161"/>
    </row>
    <row r="2" spans="1:4" ht="12.75" customHeight="1">
      <c r="A2" s="161"/>
      <c r="B2" s="161"/>
      <c r="C2" s="161"/>
      <c r="D2" s="161"/>
    </row>
    <row r="3" spans="1:4" ht="12.75">
      <c r="A3" s="182"/>
      <c r="B3" s="182"/>
      <c r="C3" s="182"/>
      <c r="D3" s="182"/>
    </row>
    <row r="4" spans="1:4" ht="38.25">
      <c r="A4" s="157" t="s">
        <v>73</v>
      </c>
      <c r="B4" s="157" t="s">
        <v>137</v>
      </c>
      <c r="C4" s="157" t="s">
        <v>112</v>
      </c>
      <c r="D4" s="157" t="s">
        <v>44</v>
      </c>
    </row>
    <row r="5" spans="1:4" ht="12.75">
      <c r="A5" s="140" t="s">
        <v>45</v>
      </c>
      <c r="B5" s="140">
        <v>5</v>
      </c>
      <c r="C5" s="140">
        <v>14</v>
      </c>
      <c r="D5" s="158">
        <f>(C5-B5)/B5</f>
        <v>1.8</v>
      </c>
    </row>
    <row r="6" spans="1:4" ht="12.75">
      <c r="A6" s="140" t="s">
        <v>46</v>
      </c>
      <c r="B6" s="140">
        <v>1668</v>
      </c>
      <c r="C6" s="140">
        <v>1623</v>
      </c>
      <c r="D6" s="158">
        <f aca="true" t="shared" si="0" ref="D6:D27">(C6-B6)/B6</f>
        <v>-0.02697841726618705</v>
      </c>
    </row>
    <row r="7" spans="1:4" ht="12.75">
      <c r="A7" s="140" t="s">
        <v>47</v>
      </c>
      <c r="B7" s="140">
        <v>544</v>
      </c>
      <c r="C7" s="140">
        <v>442</v>
      </c>
      <c r="D7" s="158">
        <f t="shared" si="0"/>
        <v>-0.1875</v>
      </c>
    </row>
    <row r="8" spans="1:4" ht="12.75">
      <c r="A8" s="140" t="s">
        <v>48</v>
      </c>
      <c r="B8" s="140">
        <v>3824</v>
      </c>
      <c r="C8" s="140">
        <v>3340</v>
      </c>
      <c r="D8" s="158">
        <f t="shared" si="0"/>
        <v>-0.12656903765690378</v>
      </c>
    </row>
    <row r="9" spans="1:4" ht="12.75">
      <c r="A9" s="140" t="s">
        <v>88</v>
      </c>
      <c r="B9" s="140">
        <v>10</v>
      </c>
      <c r="C9" s="140">
        <v>1</v>
      </c>
      <c r="D9" s="158">
        <f t="shared" si="0"/>
        <v>-0.9</v>
      </c>
    </row>
    <row r="10" spans="1:4" ht="12.75">
      <c r="A10" s="140" t="s">
        <v>49</v>
      </c>
      <c r="B10" s="140">
        <v>5796</v>
      </c>
      <c r="C10" s="140">
        <v>1699</v>
      </c>
      <c r="D10" s="158">
        <f t="shared" si="0"/>
        <v>-0.7068668046928916</v>
      </c>
    </row>
    <row r="11" spans="1:4" ht="12.75">
      <c r="A11" s="140" t="s">
        <v>50</v>
      </c>
      <c r="B11" s="140">
        <v>1205</v>
      </c>
      <c r="C11" s="140">
        <v>1169</v>
      </c>
      <c r="D11" s="158">
        <f t="shared" si="0"/>
        <v>-0.02987551867219917</v>
      </c>
    </row>
    <row r="12" spans="1:4" ht="12.75">
      <c r="A12" s="140" t="s">
        <v>51</v>
      </c>
      <c r="B12" s="140">
        <v>9663</v>
      </c>
      <c r="C12" s="140">
        <v>9750</v>
      </c>
      <c r="D12" s="158">
        <f t="shared" si="0"/>
        <v>0.009003415088481837</v>
      </c>
    </row>
    <row r="13" spans="1:4" ht="12.75">
      <c r="A13" s="140" t="s">
        <v>52</v>
      </c>
      <c r="B13" s="140">
        <v>3853</v>
      </c>
      <c r="C13" s="140">
        <v>2229</v>
      </c>
      <c r="D13" s="158">
        <f t="shared" si="0"/>
        <v>-0.42148974824811836</v>
      </c>
    </row>
    <row r="14" spans="1:4" ht="12.75">
      <c r="A14" s="140" t="s">
        <v>53</v>
      </c>
      <c r="B14" s="140">
        <v>131</v>
      </c>
      <c r="C14" s="140">
        <v>137</v>
      </c>
      <c r="D14" s="158">
        <f t="shared" si="0"/>
        <v>0.04580152671755725</v>
      </c>
    </row>
    <row r="15" spans="1:4" ht="12.75">
      <c r="A15" s="140" t="s">
        <v>54</v>
      </c>
      <c r="B15" s="140">
        <v>1402</v>
      </c>
      <c r="C15" s="140">
        <v>1366</v>
      </c>
      <c r="D15" s="158">
        <f t="shared" si="0"/>
        <v>-0.025677603423680456</v>
      </c>
    </row>
    <row r="16" spans="1:4" ht="12.75">
      <c r="A16" s="140" t="s">
        <v>55</v>
      </c>
      <c r="B16" s="140">
        <v>52</v>
      </c>
      <c r="C16" s="140">
        <v>32</v>
      </c>
      <c r="D16" s="158">
        <f t="shared" si="0"/>
        <v>-0.38461538461538464</v>
      </c>
    </row>
    <row r="17" spans="1:4" ht="12.75">
      <c r="A17" s="140" t="s">
        <v>56</v>
      </c>
      <c r="B17" s="140">
        <v>2103</v>
      </c>
      <c r="C17" s="140">
        <v>1649</v>
      </c>
      <c r="D17" s="158">
        <f t="shared" si="0"/>
        <v>-0.21588207322872088</v>
      </c>
    </row>
    <row r="18" spans="1:4" ht="12.75">
      <c r="A18" s="140" t="s">
        <v>57</v>
      </c>
      <c r="B18" s="140">
        <v>1583</v>
      </c>
      <c r="C18" s="140">
        <v>1699</v>
      </c>
      <c r="D18" s="158">
        <f t="shared" si="0"/>
        <v>0.07327858496525584</v>
      </c>
    </row>
    <row r="19" spans="1:4" ht="12.75">
      <c r="A19" s="140" t="s">
        <v>58</v>
      </c>
      <c r="B19" s="140">
        <v>445</v>
      </c>
      <c r="C19" s="140">
        <v>443</v>
      </c>
      <c r="D19" s="158">
        <f t="shared" si="0"/>
        <v>-0.0044943820224719105</v>
      </c>
    </row>
    <row r="20" spans="1:4" ht="12.75">
      <c r="A20" s="140" t="s">
        <v>60</v>
      </c>
      <c r="B20" s="140">
        <v>95</v>
      </c>
      <c r="C20" s="140">
        <v>146</v>
      </c>
      <c r="D20" s="158">
        <f t="shared" si="0"/>
        <v>0.5368421052631579</v>
      </c>
    </row>
    <row r="21" spans="1:4" ht="12.75">
      <c r="A21" s="140" t="s">
        <v>70</v>
      </c>
      <c r="B21" s="140">
        <v>0</v>
      </c>
      <c r="C21" s="140">
        <v>0</v>
      </c>
      <c r="D21" s="158"/>
    </row>
    <row r="22" spans="1:4" ht="12.75">
      <c r="A22" s="140" t="s">
        <v>61</v>
      </c>
      <c r="B22" s="140">
        <v>270</v>
      </c>
      <c r="C22" s="140">
        <v>221</v>
      </c>
      <c r="D22" s="158">
        <f t="shared" si="0"/>
        <v>-0.1814814814814815</v>
      </c>
    </row>
    <row r="23" spans="1:4" ht="12.75">
      <c r="A23" s="140" t="s">
        <v>62</v>
      </c>
      <c r="B23" s="140">
        <v>1445</v>
      </c>
      <c r="C23" s="140">
        <v>1331</v>
      </c>
      <c r="D23" s="158">
        <f t="shared" si="0"/>
        <v>-0.07889273356401384</v>
      </c>
    </row>
    <row r="24" spans="1:4" ht="12.75">
      <c r="A24" s="140" t="s">
        <v>63</v>
      </c>
      <c r="B24" s="140">
        <v>390</v>
      </c>
      <c r="C24" s="140">
        <v>367</v>
      </c>
      <c r="D24" s="158">
        <f t="shared" si="0"/>
        <v>-0.05897435897435897</v>
      </c>
    </row>
    <row r="25" spans="1:4" ht="12.75">
      <c r="A25" s="140" t="s">
        <v>72</v>
      </c>
      <c r="B25" s="140">
        <v>0</v>
      </c>
      <c r="C25" s="140">
        <v>0</v>
      </c>
      <c r="D25" s="158"/>
    </row>
    <row r="26" spans="1:4" ht="12.75">
      <c r="A26" s="140" t="s">
        <v>59</v>
      </c>
      <c r="B26" s="140">
        <v>735</v>
      </c>
      <c r="C26" s="140">
        <v>392</v>
      </c>
      <c r="D26" s="158">
        <f t="shared" si="0"/>
        <v>-0.4666666666666667</v>
      </c>
    </row>
    <row r="27" spans="1:4" ht="12.75">
      <c r="A27" s="139" t="s">
        <v>138</v>
      </c>
      <c r="B27" s="139">
        <v>35219</v>
      </c>
      <c r="C27" s="139">
        <v>28050</v>
      </c>
      <c r="D27" s="159">
        <f t="shared" si="0"/>
        <v>-0.20355489934410403</v>
      </c>
    </row>
  </sheetData>
  <mergeCells count="1">
    <mergeCell ref="A1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50"/>
  <sheetViews>
    <sheetView workbookViewId="0" topLeftCell="A1">
      <selection activeCell="B5" sqref="B5"/>
    </sheetView>
  </sheetViews>
  <sheetFormatPr defaultColWidth="9.140625" defaultRowHeight="12.75"/>
  <cols>
    <col min="2" max="2" width="22.421875" style="0" customWidth="1"/>
    <col min="3" max="3" width="21.28125" style="0" customWidth="1"/>
    <col min="4" max="4" width="21.8515625" style="0" customWidth="1"/>
    <col min="5" max="5" width="12.00390625" style="0" customWidth="1"/>
  </cols>
  <sheetData>
    <row r="1" spans="2:5" ht="12.75">
      <c r="B1" s="160" t="s">
        <v>128</v>
      </c>
      <c r="C1" s="160"/>
      <c r="D1" s="160"/>
      <c r="E1" s="160"/>
    </row>
    <row r="2" spans="2:5" ht="12.75">
      <c r="B2" s="160"/>
      <c r="C2" s="160"/>
      <c r="D2" s="160"/>
      <c r="E2" s="160"/>
    </row>
    <row r="3" spans="2:5" ht="12.75">
      <c r="B3" s="160"/>
      <c r="C3" s="160"/>
      <c r="D3" s="160"/>
      <c r="E3" s="160"/>
    </row>
    <row r="4" spans="2:5" ht="12.75">
      <c r="B4" s="160"/>
      <c r="C4" s="160"/>
      <c r="D4" s="160"/>
      <c r="E4" s="160"/>
    </row>
    <row r="6" ht="13.5" thickBot="1"/>
    <row r="7" spans="2:5" ht="31.5">
      <c r="B7" s="3" t="s">
        <v>43</v>
      </c>
      <c r="C7" s="4" t="s">
        <v>126</v>
      </c>
      <c r="D7" s="4" t="s">
        <v>127</v>
      </c>
      <c r="E7" s="5" t="s">
        <v>44</v>
      </c>
    </row>
    <row r="8" spans="2:5" ht="12.75">
      <c r="B8" s="141" t="s">
        <v>1</v>
      </c>
      <c r="C8" s="140">
        <v>293</v>
      </c>
      <c r="D8" s="140">
        <v>241</v>
      </c>
      <c r="E8" s="142">
        <f>(D8-C8)/D8</f>
        <v>-0.2157676348547718</v>
      </c>
    </row>
    <row r="9" spans="2:5" ht="12.75">
      <c r="B9" s="141" t="s">
        <v>2</v>
      </c>
      <c r="C9" s="140">
        <v>244</v>
      </c>
      <c r="D9" s="140">
        <v>236</v>
      </c>
      <c r="E9" s="142">
        <f aca="true" t="shared" si="0" ref="E9:E50">(D9-C9)/D9</f>
        <v>-0.03389830508474576</v>
      </c>
    </row>
    <row r="10" spans="2:5" ht="12.75">
      <c r="B10" s="141" t="s">
        <v>3</v>
      </c>
      <c r="C10" s="140">
        <v>182</v>
      </c>
      <c r="D10" s="140">
        <v>288</v>
      </c>
      <c r="E10" s="142">
        <f t="shared" si="0"/>
        <v>0.3680555555555556</v>
      </c>
    </row>
    <row r="11" spans="2:5" ht="12.75">
      <c r="B11" s="141" t="s">
        <v>4</v>
      </c>
      <c r="C11" s="140">
        <v>205</v>
      </c>
      <c r="D11" s="140">
        <v>311</v>
      </c>
      <c r="E11" s="142">
        <f t="shared" si="0"/>
        <v>0.3408360128617363</v>
      </c>
    </row>
    <row r="12" spans="2:5" ht="12.75">
      <c r="B12" s="141" t="s">
        <v>5</v>
      </c>
      <c r="C12" s="140">
        <v>418</v>
      </c>
      <c r="D12" s="140">
        <v>452</v>
      </c>
      <c r="E12" s="142">
        <f t="shared" si="0"/>
        <v>0.0752212389380531</v>
      </c>
    </row>
    <row r="13" spans="2:5" ht="12.75">
      <c r="B13" s="141" t="s">
        <v>6</v>
      </c>
      <c r="C13" s="140">
        <v>148</v>
      </c>
      <c r="D13" s="140">
        <v>100</v>
      </c>
      <c r="E13" s="142">
        <f t="shared" si="0"/>
        <v>-0.48</v>
      </c>
    </row>
    <row r="14" spans="2:5" ht="12.75">
      <c r="B14" s="141" t="s">
        <v>7</v>
      </c>
      <c r="C14" s="140">
        <v>195</v>
      </c>
      <c r="D14" s="140">
        <v>133</v>
      </c>
      <c r="E14" s="142">
        <f t="shared" si="0"/>
        <v>-0.46616541353383456</v>
      </c>
    </row>
    <row r="15" spans="2:5" ht="12.75">
      <c r="B15" s="141" t="s">
        <v>8</v>
      </c>
      <c r="C15" s="140">
        <v>349</v>
      </c>
      <c r="D15" s="140">
        <v>284</v>
      </c>
      <c r="E15" s="142">
        <f t="shared" si="0"/>
        <v>-0.22887323943661972</v>
      </c>
    </row>
    <row r="16" spans="2:5" ht="12.75">
      <c r="B16" s="141" t="s">
        <v>9</v>
      </c>
      <c r="C16" s="140">
        <v>159</v>
      </c>
      <c r="D16" s="140">
        <v>306</v>
      </c>
      <c r="E16" s="142">
        <f t="shared" si="0"/>
        <v>0.4803921568627451</v>
      </c>
    </row>
    <row r="17" spans="2:5" ht="12.75">
      <c r="B17" s="141" t="s">
        <v>10</v>
      </c>
      <c r="C17" s="140">
        <v>178</v>
      </c>
      <c r="D17" s="140">
        <v>210</v>
      </c>
      <c r="E17" s="142">
        <f t="shared" si="0"/>
        <v>0.1523809523809524</v>
      </c>
    </row>
    <row r="18" spans="2:5" ht="12.75">
      <c r="B18" s="141" t="s">
        <v>11</v>
      </c>
      <c r="C18" s="140">
        <v>118</v>
      </c>
      <c r="D18" s="140">
        <v>94</v>
      </c>
      <c r="E18" s="142">
        <f t="shared" si="0"/>
        <v>-0.2553191489361702</v>
      </c>
    </row>
    <row r="19" spans="2:5" ht="12.75">
      <c r="B19" s="141" t="s">
        <v>13</v>
      </c>
      <c r="C19" s="140">
        <v>390</v>
      </c>
      <c r="D19" s="140">
        <v>388</v>
      </c>
      <c r="E19" s="142">
        <f t="shared" si="0"/>
        <v>-0.005154639175257732</v>
      </c>
    </row>
    <row r="20" spans="2:5" ht="12.75">
      <c r="B20" s="141" t="s">
        <v>14</v>
      </c>
      <c r="C20" s="140">
        <v>333</v>
      </c>
      <c r="D20" s="140">
        <v>321</v>
      </c>
      <c r="E20" s="142">
        <f t="shared" si="0"/>
        <v>-0.037383177570093455</v>
      </c>
    </row>
    <row r="21" spans="2:5" ht="12.75">
      <c r="B21" s="141" t="s">
        <v>15</v>
      </c>
      <c r="C21" s="140">
        <v>145</v>
      </c>
      <c r="D21" s="140">
        <v>130</v>
      </c>
      <c r="E21" s="142">
        <f t="shared" si="0"/>
        <v>-0.11538461538461539</v>
      </c>
    </row>
    <row r="22" spans="2:5" ht="12.75">
      <c r="B22" s="141" t="s">
        <v>16</v>
      </c>
      <c r="C22" s="140">
        <v>223</v>
      </c>
      <c r="D22" s="140">
        <v>221</v>
      </c>
      <c r="E22" s="142">
        <f t="shared" si="0"/>
        <v>-0.00904977375565611</v>
      </c>
    </row>
    <row r="23" spans="2:5" ht="12.75">
      <c r="B23" s="141" t="s">
        <v>17</v>
      </c>
      <c r="C23" s="140">
        <v>357</v>
      </c>
      <c r="D23" s="140">
        <v>268</v>
      </c>
      <c r="E23" s="142">
        <f t="shared" si="0"/>
        <v>-0.332089552238806</v>
      </c>
    </row>
    <row r="24" spans="2:5" ht="12.75">
      <c r="B24" s="141" t="s">
        <v>18</v>
      </c>
      <c r="C24" s="140">
        <v>209</v>
      </c>
      <c r="D24" s="140">
        <v>246</v>
      </c>
      <c r="E24" s="142">
        <f t="shared" si="0"/>
        <v>0.15040650406504066</v>
      </c>
    </row>
    <row r="25" spans="2:5" ht="12.75">
      <c r="B25" s="141" t="s">
        <v>20</v>
      </c>
      <c r="C25" s="140">
        <v>106</v>
      </c>
      <c r="D25" s="140">
        <v>113</v>
      </c>
      <c r="E25" s="142">
        <f t="shared" si="0"/>
        <v>0.061946902654867256</v>
      </c>
    </row>
    <row r="26" spans="2:5" ht="12.75">
      <c r="B26" s="141" t="s">
        <v>21</v>
      </c>
      <c r="C26" s="140">
        <v>187</v>
      </c>
      <c r="D26" s="140">
        <v>267</v>
      </c>
      <c r="E26" s="142">
        <f t="shared" si="0"/>
        <v>0.299625468164794</v>
      </c>
    </row>
    <row r="27" spans="2:5" ht="12.75">
      <c r="B27" s="141" t="s">
        <v>22</v>
      </c>
      <c r="C27" s="140">
        <v>182</v>
      </c>
      <c r="D27" s="140">
        <v>194</v>
      </c>
      <c r="E27" s="142">
        <f t="shared" si="0"/>
        <v>0.061855670103092786</v>
      </c>
    </row>
    <row r="28" spans="2:5" ht="12.75">
      <c r="B28" s="141" t="s">
        <v>23</v>
      </c>
      <c r="C28" s="140">
        <v>84</v>
      </c>
      <c r="D28" s="140">
        <v>102</v>
      </c>
      <c r="E28" s="142">
        <f t="shared" si="0"/>
        <v>0.17647058823529413</v>
      </c>
    </row>
    <row r="29" spans="2:5" ht="12.75">
      <c r="B29" s="141" t="s">
        <v>24</v>
      </c>
      <c r="C29" s="140">
        <v>306</v>
      </c>
      <c r="D29" s="140">
        <v>385</v>
      </c>
      <c r="E29" s="142">
        <f t="shared" si="0"/>
        <v>0.2051948051948052</v>
      </c>
    </row>
    <row r="30" spans="2:5" ht="12.75">
      <c r="B30" s="141" t="s">
        <v>25</v>
      </c>
      <c r="C30" s="140">
        <v>64</v>
      </c>
      <c r="D30" s="140">
        <v>76</v>
      </c>
      <c r="E30" s="142">
        <f t="shared" si="0"/>
        <v>0.15789473684210525</v>
      </c>
    </row>
    <row r="31" spans="2:5" ht="12.75">
      <c r="B31" s="141" t="s">
        <v>26</v>
      </c>
      <c r="C31" s="140">
        <v>345</v>
      </c>
      <c r="D31" s="140">
        <v>234</v>
      </c>
      <c r="E31" s="142">
        <f t="shared" si="0"/>
        <v>-0.47435897435897434</v>
      </c>
    </row>
    <row r="32" spans="2:5" ht="12.75">
      <c r="B32" s="141" t="s">
        <v>27</v>
      </c>
      <c r="C32" s="140">
        <v>81</v>
      </c>
      <c r="D32" s="140">
        <v>95</v>
      </c>
      <c r="E32" s="142">
        <f t="shared" si="0"/>
        <v>0.14736842105263157</v>
      </c>
    </row>
    <row r="33" spans="2:5" ht="12.75">
      <c r="B33" s="141" t="s">
        <v>29</v>
      </c>
      <c r="C33" s="140">
        <v>337</v>
      </c>
      <c r="D33" s="140">
        <v>274</v>
      </c>
      <c r="E33" s="142">
        <f t="shared" si="0"/>
        <v>-0.22992700729927007</v>
      </c>
    </row>
    <row r="34" spans="2:5" ht="12.75">
      <c r="B34" s="141" t="s">
        <v>30</v>
      </c>
      <c r="C34" s="140">
        <v>258</v>
      </c>
      <c r="D34" s="140">
        <v>231</v>
      </c>
      <c r="E34" s="142">
        <f t="shared" si="0"/>
        <v>-0.11688311688311688</v>
      </c>
    </row>
    <row r="35" spans="2:5" ht="12.75">
      <c r="B35" s="141" t="s">
        <v>31</v>
      </c>
      <c r="C35" s="140">
        <v>76</v>
      </c>
      <c r="D35" s="140">
        <v>112</v>
      </c>
      <c r="E35" s="142">
        <f t="shared" si="0"/>
        <v>0.32142857142857145</v>
      </c>
    </row>
    <row r="36" spans="2:5" ht="12.75">
      <c r="B36" s="141" t="s">
        <v>32</v>
      </c>
      <c r="C36" s="140">
        <v>511</v>
      </c>
      <c r="D36" s="140">
        <v>481</v>
      </c>
      <c r="E36" s="142">
        <f t="shared" si="0"/>
        <v>-0.062370062370062374</v>
      </c>
    </row>
    <row r="37" spans="2:5" ht="12.75">
      <c r="B37" s="141" t="s">
        <v>33</v>
      </c>
      <c r="C37" s="140">
        <v>158</v>
      </c>
      <c r="D37" s="140">
        <v>167</v>
      </c>
      <c r="E37" s="142">
        <f t="shared" si="0"/>
        <v>0.05389221556886228</v>
      </c>
    </row>
    <row r="38" spans="2:5" ht="12.75">
      <c r="B38" s="141" t="s">
        <v>34</v>
      </c>
      <c r="C38" s="140">
        <v>162</v>
      </c>
      <c r="D38" s="140">
        <v>144</v>
      </c>
      <c r="E38" s="142">
        <f t="shared" si="0"/>
        <v>-0.125</v>
      </c>
    </row>
    <row r="39" spans="2:5" ht="12.75">
      <c r="B39" s="141" t="s">
        <v>35</v>
      </c>
      <c r="C39" s="140">
        <v>241</v>
      </c>
      <c r="D39" s="140">
        <v>251</v>
      </c>
      <c r="E39" s="142">
        <f t="shared" si="0"/>
        <v>0.0398406374501992</v>
      </c>
    </row>
    <row r="40" spans="2:5" ht="12.75">
      <c r="B40" s="141" t="s">
        <v>36</v>
      </c>
      <c r="C40" s="140">
        <v>265</v>
      </c>
      <c r="D40" s="140">
        <v>302</v>
      </c>
      <c r="E40" s="142">
        <f t="shared" si="0"/>
        <v>0.12251655629139073</v>
      </c>
    </row>
    <row r="41" spans="2:5" ht="12.75">
      <c r="B41" s="141" t="s">
        <v>37</v>
      </c>
      <c r="C41" s="140">
        <v>74</v>
      </c>
      <c r="D41" s="140">
        <v>98</v>
      </c>
      <c r="E41" s="142">
        <f t="shared" si="0"/>
        <v>0.24489795918367346</v>
      </c>
    </row>
    <row r="42" spans="2:5" ht="12.75">
      <c r="B42" s="141" t="s">
        <v>38</v>
      </c>
      <c r="C42" s="140">
        <v>265</v>
      </c>
      <c r="D42" s="140">
        <v>516</v>
      </c>
      <c r="E42" s="142">
        <f t="shared" si="0"/>
        <v>0.48643410852713176</v>
      </c>
    </row>
    <row r="43" spans="2:5" ht="12.75">
      <c r="B43" s="141" t="s">
        <v>39</v>
      </c>
      <c r="C43" s="140">
        <v>59</v>
      </c>
      <c r="D43" s="140">
        <v>76</v>
      </c>
      <c r="E43" s="142">
        <f t="shared" si="0"/>
        <v>0.2236842105263158</v>
      </c>
    </row>
    <row r="44" spans="2:5" ht="12.75">
      <c r="B44" s="141" t="s">
        <v>40</v>
      </c>
      <c r="C44" s="140">
        <v>109</v>
      </c>
      <c r="D44" s="140">
        <v>98</v>
      </c>
      <c r="E44" s="142">
        <f t="shared" si="0"/>
        <v>-0.11224489795918367</v>
      </c>
    </row>
    <row r="45" spans="2:5" ht="12.75">
      <c r="B45" s="141" t="s">
        <v>41</v>
      </c>
      <c r="C45" s="140">
        <v>311</v>
      </c>
      <c r="D45" s="140">
        <v>258</v>
      </c>
      <c r="E45" s="142">
        <f t="shared" si="0"/>
        <v>-0.2054263565891473</v>
      </c>
    </row>
    <row r="46" spans="2:5" ht="12.75">
      <c r="B46" s="141" t="s">
        <v>42</v>
      </c>
      <c r="C46" s="140">
        <v>155</v>
      </c>
      <c r="D46" s="140">
        <v>154</v>
      </c>
      <c r="E46" s="142">
        <f t="shared" si="0"/>
        <v>-0.006493506493506494</v>
      </c>
    </row>
    <row r="47" spans="2:5" ht="12.75">
      <c r="B47" s="141" t="s">
        <v>28</v>
      </c>
      <c r="C47" s="140">
        <v>537</v>
      </c>
      <c r="D47" s="140">
        <v>964</v>
      </c>
      <c r="E47" s="142">
        <f t="shared" si="0"/>
        <v>0.4429460580912863</v>
      </c>
    </row>
    <row r="48" spans="2:5" ht="12.75">
      <c r="B48" s="141" t="s">
        <v>12</v>
      </c>
      <c r="C48" s="140">
        <v>104</v>
      </c>
      <c r="D48" s="140">
        <v>86</v>
      </c>
      <c r="E48" s="142">
        <f t="shared" si="0"/>
        <v>-0.20930232558139536</v>
      </c>
    </row>
    <row r="49" spans="2:5" ht="12.75">
      <c r="B49" s="141" t="s">
        <v>19</v>
      </c>
      <c r="C49" s="140">
        <v>63</v>
      </c>
      <c r="D49" s="140">
        <v>47</v>
      </c>
      <c r="E49" s="142">
        <f t="shared" si="0"/>
        <v>-0.3404255319148936</v>
      </c>
    </row>
    <row r="50" spans="2:5" ht="13.5" thickBot="1">
      <c r="B50" s="143" t="s">
        <v>0</v>
      </c>
      <c r="C50" s="136">
        <f>SUM(C8:C49)</f>
        <v>9186</v>
      </c>
      <c r="D50" s="136">
        <f>SUM(D8:D49)</f>
        <v>9954</v>
      </c>
      <c r="E50" s="144">
        <f t="shared" si="0"/>
        <v>0.07715491259795057</v>
      </c>
    </row>
  </sheetData>
  <mergeCells count="1">
    <mergeCell ref="B1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Alina Sarbu</cp:lastModifiedBy>
  <cp:lastPrinted>2010-04-14T09:21:47Z</cp:lastPrinted>
  <dcterms:created xsi:type="dcterms:W3CDTF">2009-11-13T11:11:16Z</dcterms:created>
  <dcterms:modified xsi:type="dcterms:W3CDTF">2010-04-14T09:21:51Z</dcterms:modified>
  <cp:category/>
  <cp:version/>
  <cp:contentType/>
  <cp:contentStatus/>
</cp:coreProperties>
</file>